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ha\Desktop\"/>
    </mc:Choice>
  </mc:AlternateContent>
  <xr:revisionPtr revIDLastSave="0" documentId="13_ncr:1_{BB901792-6482-4748-8E71-C0BBE4638976}" xr6:coauthVersionLast="45" xr6:coauthVersionMax="45" xr10:uidLastSave="{00000000-0000-0000-0000-000000000000}"/>
  <bookViews>
    <workbookView xWindow="-110" yWindow="-110" windowWidth="19420" windowHeight="10420" tabRatio="923" xr2:uid="{00000000-000D-0000-FFFF-FFFF00000000}"/>
  </bookViews>
  <sheets>
    <sheet name="DATA (TIME VALUE &amp; LOAN)" sheetId="3" r:id="rId1"/>
    <sheet name="Amortisation Table" sheetId="10" r:id="rId2"/>
    <sheet name="DATA (INTEREST RATE)" sheetId="4" r:id="rId3"/>
    <sheet name="DATA (BONDS)" sheetId="6" r:id="rId4"/>
    <sheet name="CASE#1-AMORTIZATION TABLE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6" l="1"/>
  <c r="B8" i="7" l="1"/>
  <c r="D8" i="7" s="1"/>
  <c r="F8" i="7" s="1"/>
  <c r="D9" i="7" s="1"/>
  <c r="F9" i="7" s="1"/>
  <c r="D10" i="7" s="1"/>
  <c r="F10" i="7" s="1"/>
  <c r="D11" i="7" s="1"/>
  <c r="F11" i="7" s="1"/>
  <c r="D12" i="7" s="1"/>
  <c r="F12" i="7" s="1"/>
  <c r="D13" i="7" s="1"/>
  <c r="F13" i="7" s="1"/>
  <c r="D14" i="7" s="1"/>
  <c r="F14" i="7" s="1"/>
  <c r="D15" i="7" s="1"/>
  <c r="F15" i="7" s="1"/>
  <c r="D16" i="7" s="1"/>
  <c r="F16" i="7" s="1"/>
  <c r="D17" i="7" s="1"/>
  <c r="F17" i="7" s="1"/>
  <c r="D18" i="7" s="1"/>
  <c r="F18" i="7" s="1"/>
  <c r="D19" i="7" s="1"/>
  <c r="F19" i="7" s="1"/>
  <c r="D20" i="7" s="1"/>
  <c r="F20" i="7" s="1"/>
  <c r="D21" i="7" s="1"/>
  <c r="F21" i="7" s="1"/>
  <c r="D22" i="7" s="1"/>
  <c r="F22" i="7" s="1"/>
  <c r="D23" i="7" s="1"/>
  <c r="F23" i="7" s="1"/>
  <c r="D24" i="7" s="1"/>
  <c r="F24" i="7" s="1"/>
  <c r="D25" i="7" s="1"/>
  <c r="F25" i="7" s="1"/>
  <c r="D26" i="7" s="1"/>
  <c r="F26" i="7" s="1"/>
  <c r="D27" i="7" s="1"/>
  <c r="F27" i="7" s="1"/>
  <c r="D28" i="7" s="1"/>
  <c r="F28" i="7" s="1"/>
  <c r="D29" i="7" s="1"/>
  <c r="F29" i="7" s="1"/>
  <c r="D30" i="7" s="1"/>
  <c r="F30" i="7" s="1"/>
  <c r="D31" i="7" s="1"/>
  <c r="F31" i="7" s="1"/>
  <c r="D32" i="7" s="1"/>
  <c r="F32" i="7" s="1"/>
  <c r="D33" i="7" s="1"/>
  <c r="F33" i="7" s="1"/>
  <c r="D34" i="7" s="1"/>
  <c r="F34" i="7" s="1"/>
  <c r="D35" i="7" s="1"/>
  <c r="F35" i="7" s="1"/>
  <c r="D36" i="7" s="1"/>
  <c r="F36" i="7" s="1"/>
  <c r="D37" i="7" s="1"/>
  <c r="F37" i="7" s="1"/>
  <c r="D38" i="7" s="1"/>
  <c r="F38" i="7" s="1"/>
  <c r="D39" i="7" s="1"/>
  <c r="F39" i="7" s="1"/>
  <c r="D40" i="7" s="1"/>
  <c r="F40" i="7" s="1"/>
  <c r="D41" i="7" s="1"/>
  <c r="F41" i="7" s="1"/>
  <c r="D42" i="7" s="1"/>
  <c r="F42" i="7" s="1"/>
  <c r="D43" i="7" s="1"/>
  <c r="F43" i="7" s="1"/>
  <c r="D44" i="7" s="1"/>
  <c r="F44" i="7" s="1"/>
  <c r="D45" i="7" s="1"/>
  <c r="F45" i="7" s="1"/>
  <c r="D46" i="7" s="1"/>
  <c r="F46" i="7" s="1"/>
  <c r="D47" i="7" s="1"/>
  <c r="F47" i="7" s="1"/>
  <c r="D48" i="7" s="1"/>
  <c r="F48" i="7" s="1"/>
  <c r="D49" i="7" s="1"/>
  <c r="F49" i="7" s="1"/>
  <c r="D50" i="7" s="1"/>
  <c r="F50" i="7" s="1"/>
  <c r="D51" i="7" s="1"/>
  <c r="F51" i="7" s="1"/>
  <c r="D52" i="7" s="1"/>
  <c r="F52" i="7" s="1"/>
  <c r="D53" i="7" s="1"/>
  <c r="F53" i="7" s="1"/>
  <c r="D54" i="7" s="1"/>
  <c r="F54" i="7" s="1"/>
  <c r="D55" i="7" s="1"/>
  <c r="F55" i="7" s="1"/>
  <c r="D56" i="7" s="1"/>
  <c r="F56" i="7" s="1"/>
  <c r="D57" i="7" s="1"/>
  <c r="F57" i="7" s="1"/>
  <c r="D58" i="7" s="1"/>
  <c r="F58" i="7" s="1"/>
  <c r="D59" i="7" s="1"/>
  <c r="F59" i="7" s="1"/>
  <c r="D60" i="7" s="1"/>
  <c r="F60" i="7" s="1"/>
  <c r="D61" i="7" s="1"/>
  <c r="F61" i="7" s="1"/>
  <c r="D62" i="7" s="1"/>
  <c r="F62" i="7" s="1"/>
  <c r="D63" i="7" s="1"/>
  <c r="F63" i="7" s="1"/>
  <c r="D64" i="7" s="1"/>
  <c r="F64" i="7" s="1"/>
  <c r="D65" i="7" s="1"/>
  <c r="F65" i="7" s="1"/>
  <c r="D66" i="7" s="1"/>
  <c r="F66" i="7" s="1"/>
  <c r="D67" i="7" s="1"/>
  <c r="F67" i="7" s="1"/>
  <c r="D68" i="7" s="1"/>
  <c r="F68" i="7" s="1"/>
  <c r="D69" i="7" s="1"/>
  <c r="F69" i="7" s="1"/>
  <c r="D70" i="7" s="1"/>
  <c r="F70" i="7" s="1"/>
  <c r="D71" i="7" s="1"/>
  <c r="F71" i="7" s="1"/>
  <c r="D72" i="7" s="1"/>
  <c r="F72" i="7" s="1"/>
  <c r="D73" i="7" s="1"/>
  <c r="F73" i="7" s="1"/>
  <c r="D74" i="7" s="1"/>
  <c r="F74" i="7" s="1"/>
  <c r="D75" i="7" s="1"/>
  <c r="F75" i="7" s="1"/>
  <c r="D76" i="7" s="1"/>
  <c r="F76" i="7" s="1"/>
  <c r="D77" i="7" s="1"/>
  <c r="F77" i="7" s="1"/>
  <c r="D78" i="7" s="1"/>
  <c r="F78" i="7" s="1"/>
  <c r="D79" i="7" s="1"/>
  <c r="F79" i="7" s="1"/>
  <c r="D80" i="7" s="1"/>
  <c r="F80" i="7" s="1"/>
  <c r="D81" i="7" s="1"/>
  <c r="F81" i="7" s="1"/>
  <c r="D82" i="7" s="1"/>
  <c r="F82" i="7" s="1"/>
  <c r="D83" i="7" s="1"/>
  <c r="F83" i="7" s="1"/>
  <c r="D84" i="7" s="1"/>
  <c r="F84" i="7" s="1"/>
  <c r="D85" i="7" s="1"/>
  <c r="F85" i="7" s="1"/>
  <c r="D86" i="7" s="1"/>
  <c r="F86" i="7" s="1"/>
  <c r="D87" i="7" s="1"/>
  <c r="F87" i="7" s="1"/>
  <c r="D88" i="7" s="1"/>
  <c r="F88" i="7" s="1"/>
  <c r="D89" i="7" s="1"/>
  <c r="F89" i="7" s="1"/>
  <c r="D90" i="7" s="1"/>
  <c r="F90" i="7" s="1"/>
  <c r="D91" i="7" s="1"/>
  <c r="F91" i="7" s="1"/>
  <c r="D92" i="7" s="1"/>
  <c r="F92" i="7" s="1"/>
  <c r="D93" i="7" s="1"/>
  <c r="F93" i="7" s="1"/>
  <c r="D94" i="7" s="1"/>
  <c r="F94" i="7" s="1"/>
  <c r="D95" i="7" s="1"/>
  <c r="F95" i="7" s="1"/>
  <c r="D96" i="7" s="1"/>
  <c r="F96" i="7" s="1"/>
  <c r="D97" i="7" s="1"/>
  <c r="F97" i="7" s="1"/>
  <c r="D98" i="7" s="1"/>
  <c r="F98" i="7" s="1"/>
  <c r="D99" i="7" s="1"/>
  <c r="F99" i="7" s="1"/>
  <c r="D100" i="7" s="1"/>
  <c r="F100" i="7" s="1"/>
  <c r="D101" i="7" s="1"/>
  <c r="F101" i="7" s="1"/>
  <c r="D102" i="7" s="1"/>
  <c r="F102" i="7" s="1"/>
  <c r="D103" i="7" s="1"/>
  <c r="F103" i="7" s="1"/>
  <c r="D104" i="7" s="1"/>
  <c r="F104" i="7" s="1"/>
  <c r="D105" i="7" s="1"/>
  <c r="F105" i="7" s="1"/>
  <c r="D106" i="7" s="1"/>
  <c r="F106" i="7" s="1"/>
  <c r="D107" i="7" s="1"/>
  <c r="F107" i="7" s="1"/>
  <c r="D108" i="7" s="1"/>
  <c r="F108" i="7" s="1"/>
  <c r="D109" i="7" s="1"/>
  <c r="F109" i="7" s="1"/>
  <c r="D110" i="7" s="1"/>
  <c r="F110" i="7" s="1"/>
  <c r="D111" i="7" s="1"/>
  <c r="F111" i="7" s="1"/>
  <c r="D112" i="7" s="1"/>
  <c r="F112" i="7" s="1"/>
  <c r="D113" i="7" s="1"/>
  <c r="F113" i="7" s="1"/>
  <c r="D114" i="7" s="1"/>
  <c r="F114" i="7" s="1"/>
  <c r="D115" i="7" s="1"/>
  <c r="F115" i="7" s="1"/>
  <c r="D116" i="7" s="1"/>
  <c r="F116" i="7" s="1"/>
  <c r="D117" i="7" s="1"/>
  <c r="F117" i="7" s="1"/>
  <c r="D118" i="7" s="1"/>
  <c r="F118" i="7" s="1"/>
  <c r="D119" i="7" s="1"/>
  <c r="F119" i="7" s="1"/>
  <c r="D120" i="7" s="1"/>
  <c r="F120" i="7" s="1"/>
  <c r="D121" i="7" s="1"/>
  <c r="F121" i="7" s="1"/>
  <c r="D122" i="7" s="1"/>
  <c r="F122" i="7" s="1"/>
  <c r="D123" i="7" s="1"/>
  <c r="F123" i="7" s="1"/>
  <c r="D124" i="7" s="1"/>
  <c r="F124" i="7" s="1"/>
  <c r="D125" i="7" s="1"/>
  <c r="F125" i="7" s="1"/>
  <c r="D126" i="7" s="1"/>
  <c r="F126" i="7" s="1"/>
  <c r="D127" i="7" s="1"/>
  <c r="F127" i="7" s="1"/>
  <c r="D128" i="7" s="1"/>
  <c r="F128" i="7" s="1"/>
  <c r="D129" i="7" s="1"/>
  <c r="F129" i="7" s="1"/>
  <c r="D130" i="7" s="1"/>
  <c r="F130" i="7" s="1"/>
  <c r="D131" i="7" s="1"/>
  <c r="F131" i="7" s="1"/>
  <c r="D132" i="7" s="1"/>
  <c r="F132" i="7" s="1"/>
  <c r="D133" i="7" s="1"/>
  <c r="F133" i="7" s="1"/>
  <c r="D134" i="7" s="1"/>
  <c r="F134" i="7" s="1"/>
  <c r="D135" i="7" s="1"/>
  <c r="F135" i="7" s="1"/>
  <c r="D136" i="7" s="1"/>
  <c r="F136" i="7" s="1"/>
  <c r="D137" i="7" s="1"/>
  <c r="F137" i="7" s="1"/>
  <c r="D138" i="7" s="1"/>
  <c r="F138" i="7" s="1"/>
  <c r="D139" i="7" s="1"/>
  <c r="F139" i="7" s="1"/>
  <c r="D140" i="7" s="1"/>
  <c r="F140" i="7" s="1"/>
  <c r="D141" i="7" s="1"/>
  <c r="F141" i="7" s="1"/>
  <c r="D142" i="7" s="1"/>
  <c r="F142" i="7" s="1"/>
  <c r="D143" i="7" s="1"/>
  <c r="F143" i="7" s="1"/>
  <c r="D144" i="7" s="1"/>
  <c r="F144" i="7" s="1"/>
  <c r="D145" i="7" s="1"/>
  <c r="F145" i="7" s="1"/>
  <c r="D146" i="7" s="1"/>
  <c r="F146" i="7" s="1"/>
  <c r="D147" i="7" s="1"/>
  <c r="F147" i="7" s="1"/>
  <c r="D148" i="7" s="1"/>
  <c r="F148" i="7" s="1"/>
  <c r="D149" i="7" s="1"/>
  <c r="F149" i="7" s="1"/>
  <c r="D150" i="7" s="1"/>
  <c r="F150" i="7" s="1"/>
  <c r="D151" i="7" s="1"/>
  <c r="F151" i="7" s="1"/>
  <c r="D152" i="7" s="1"/>
  <c r="F152" i="7" s="1"/>
  <c r="D153" i="7" s="1"/>
  <c r="F153" i="7" s="1"/>
  <c r="D154" i="7" s="1"/>
  <c r="F154" i="7" s="1"/>
  <c r="D155" i="7" s="1"/>
  <c r="F155" i="7" s="1"/>
  <c r="D156" i="7" s="1"/>
  <c r="F156" i="7" s="1"/>
  <c r="D157" i="7" s="1"/>
  <c r="F157" i="7" s="1"/>
  <c r="D158" i="7" s="1"/>
  <c r="F158" i="7" s="1"/>
  <c r="D159" i="7" s="1"/>
  <c r="F159" i="7" s="1"/>
  <c r="D160" i="7" s="1"/>
  <c r="F160" i="7" s="1"/>
  <c r="D161" i="7" s="1"/>
  <c r="F161" i="7" s="1"/>
  <c r="D162" i="7" s="1"/>
  <c r="F162" i="7" s="1"/>
  <c r="D163" i="7" s="1"/>
  <c r="F163" i="7" s="1"/>
  <c r="D164" i="7" s="1"/>
  <c r="F164" i="7" s="1"/>
  <c r="D165" i="7" s="1"/>
  <c r="F165" i="7" s="1"/>
  <c r="D166" i="7" s="1"/>
  <c r="F166" i="7" s="1"/>
  <c r="D167" i="7" s="1"/>
  <c r="F167" i="7" s="1"/>
  <c r="D168" i="7" s="1"/>
  <c r="F168" i="7" s="1"/>
  <c r="D169" i="7" s="1"/>
  <c r="F169" i="7" s="1"/>
  <c r="D170" i="7" s="1"/>
  <c r="F170" i="7" s="1"/>
  <c r="D171" i="7" s="1"/>
  <c r="F171" i="7" s="1"/>
  <c r="D172" i="7" s="1"/>
  <c r="F172" i="7" s="1"/>
  <c r="D173" i="7" s="1"/>
  <c r="F173" i="7" s="1"/>
  <c r="D174" i="7" s="1"/>
  <c r="F174" i="7" s="1"/>
  <c r="D175" i="7" s="1"/>
  <c r="F175" i="7" s="1"/>
  <c r="D176" i="7" s="1"/>
  <c r="F176" i="7" s="1"/>
  <c r="D177" i="7" s="1"/>
  <c r="F177" i="7" s="1"/>
  <c r="D178" i="7" s="1"/>
  <c r="F178" i="7" s="1"/>
  <c r="D179" i="7" s="1"/>
  <c r="F179" i="7" s="1"/>
  <c r="D180" i="7" s="1"/>
  <c r="F180" i="7" s="1"/>
  <c r="D181" i="7" s="1"/>
  <c r="F181" i="7" s="1"/>
  <c r="D182" i="7" s="1"/>
  <c r="F182" i="7" s="1"/>
  <c r="D183" i="7" s="1"/>
  <c r="F183" i="7" s="1"/>
  <c r="D184" i="7" s="1"/>
  <c r="F184" i="7" s="1"/>
  <c r="D185" i="7" s="1"/>
  <c r="F185" i="7" s="1"/>
  <c r="D186" i="7" s="1"/>
  <c r="F186" i="7" s="1"/>
  <c r="D187" i="7" s="1"/>
  <c r="F187" i="7" s="1"/>
  <c r="B15" i="4" l="1"/>
  <c r="B5" i="6"/>
  <c r="G14" i="10"/>
  <c r="D14" i="10"/>
  <c r="B58" i="3"/>
  <c r="B50" i="3"/>
  <c r="B42" i="3"/>
  <c r="B27" i="3"/>
  <c r="B15" i="3"/>
  <c r="B7" i="3"/>
  <c r="D15" i="10" l="1"/>
  <c r="B25" i="6"/>
  <c r="D16" i="10" l="1"/>
  <c r="B34" i="3"/>
  <c r="D17" i="10" l="1"/>
  <c r="D18" i="10" l="1"/>
  <c r="D19" i="10" l="1"/>
</calcChain>
</file>

<file path=xl/sharedStrings.xml><?xml version="1.0" encoding="utf-8"?>
<sst xmlns="http://schemas.openxmlformats.org/spreadsheetml/2006/main" count="114" uniqueCount="88">
  <si>
    <t>LOAN AMOUNT</t>
  </si>
  <si>
    <t xml:space="preserve">RATE </t>
  </si>
  <si>
    <t>TIME PERIOD (YEARS)</t>
  </si>
  <si>
    <t>LOAN - CALCULATION OF EFFECTIVE INTEREST RATE</t>
  </si>
  <si>
    <t xml:space="preserve">EMI </t>
  </si>
  <si>
    <t>RATE</t>
  </si>
  <si>
    <t xml:space="preserve">No. of Installment for which interest component is to be calculated </t>
  </si>
  <si>
    <t xml:space="preserve">No. of Installment for which Principal component is to be calculated </t>
  </si>
  <si>
    <t xml:space="preserve">ANNUITY AMOUNT   </t>
  </si>
  <si>
    <t xml:space="preserve">BOND PRICE </t>
  </si>
  <si>
    <t>MATURITY (YEARS)</t>
  </si>
  <si>
    <t xml:space="preserve">PRINCIPAL AMOUNT   </t>
  </si>
  <si>
    <t>YEAR</t>
  </si>
  <si>
    <t>INTEREST RATES</t>
  </si>
  <si>
    <t>PRINCIPAL COMPONENT OF EMI =</t>
  </si>
  <si>
    <t xml:space="preserve">CALCULATION OF EFFECTIVE RATE OF INTEREST </t>
  </si>
  <si>
    <t>INTEREST RATE</t>
  </si>
  <si>
    <t xml:space="preserve">CALCULATION OF NOMINAL RATE OF INTEREST </t>
  </si>
  <si>
    <t>EFFECTIVE INTEREST RATE</t>
  </si>
  <si>
    <t xml:space="preserve">NOMINAL RATE = </t>
  </si>
  <si>
    <t>EFFECTIVE RATE =</t>
  </si>
  <si>
    <t xml:space="preserve">EFFECTIVE INTEREST RATE ON EMI = </t>
  </si>
  <si>
    <t>BONDS - PRICE</t>
  </si>
  <si>
    <t>COUPON RATE</t>
  </si>
  <si>
    <t xml:space="preserve">YIELD-TO-MATURITY </t>
  </si>
  <si>
    <t>DATE OF PURCHASE</t>
  </si>
  <si>
    <t>DATE OF REDEPTION</t>
  </si>
  <si>
    <t>BOND PRICE =</t>
  </si>
  <si>
    <t xml:space="preserve">REDEMPTION AMOUNT </t>
  </si>
  <si>
    <t>BONDS - YIELD</t>
  </si>
  <si>
    <t>BOND YIELD =</t>
  </si>
  <si>
    <t xml:space="preserve">BONDS - DURATION </t>
  </si>
  <si>
    <t>BOND DURATION =</t>
  </si>
  <si>
    <t xml:space="preserve">BOND YIELD </t>
  </si>
  <si>
    <t>BOND MODIFIED DURATION =</t>
  </si>
  <si>
    <t xml:space="preserve">LOAN AMOUNT </t>
  </si>
  <si>
    <t>INPUT DATA</t>
  </si>
  <si>
    <t>LOAN PERIOD</t>
  </si>
  <si>
    <t>YEARS</t>
  </si>
  <si>
    <t>Per Annum</t>
  </si>
  <si>
    <t>INSTALMENT OF THE LOAN IS PAID MONTHLY AND AT THE END OF THE MONTH</t>
  </si>
  <si>
    <t>OPENING BALANCE</t>
  </si>
  <si>
    <t xml:space="preserve">INTEREST </t>
  </si>
  <si>
    <t xml:space="preserve">TOTAL AMOUNT </t>
  </si>
  <si>
    <t xml:space="preserve">EMI AMOUNT </t>
  </si>
  <si>
    <t xml:space="preserve">CLOSING BALANCE </t>
  </si>
  <si>
    <t>EMI</t>
  </si>
  <si>
    <t>ANNUITY - PRESENT VALUE (PV FUNCTION)</t>
  </si>
  <si>
    <t>LOAN - FUTURE VALUE FOR DIFFERENT INTEREST RATES (FVSCHEDULE FUNCTION)</t>
  </si>
  <si>
    <t>LOAN - CALCULATION OF EMI (PMT FUNCTION)</t>
  </si>
  <si>
    <t>LOAN AMORTIZATION – INTEREST COMPONENT OF EMI (IPMT FUNCTION)</t>
  </si>
  <si>
    <t>LOAN AMORTIZATION – PRINCIPAL COMPONENT OF EMI (PPMT FUNCTION)</t>
  </si>
  <si>
    <t>LOAN AMORTIZATION – NUMBER OF PERIODS OF PAYMENTS (NPER FUNCTION)</t>
  </si>
  <si>
    <t xml:space="preserve">ANNUITY - FUTURE VALUE (FV FUNCTION) </t>
  </si>
  <si>
    <t xml:space="preserve">COST OF PURCHASING THE SIP </t>
  </si>
  <si>
    <t>Correct Answer</t>
  </si>
  <si>
    <t>RATE (growth rate)</t>
  </si>
  <si>
    <t>RATE (discount rate)</t>
  </si>
  <si>
    <t>PAR VALUE (Received at Redemption)</t>
  </si>
  <si>
    <t>PRESENT VALUE OF ANNUITY</t>
  </si>
  <si>
    <t>FUTURE VALUE OF ANNUITY</t>
  </si>
  <si>
    <t>FUTURE VALUE OF PRINCIPAL</t>
  </si>
  <si>
    <t>EMI OF LOAN</t>
  </si>
  <si>
    <t>INTEREST COMPONENT OF EMI</t>
  </si>
  <si>
    <t xml:space="preserve">NUMBER OF PERIODS OF EMI </t>
  </si>
  <si>
    <t>LOAN AMORTIZATION – INTEREST RATE (RATE FUNCTION)</t>
  </si>
  <si>
    <t>RATE OF EMI</t>
  </si>
  <si>
    <t>INPUT</t>
  </si>
  <si>
    <t>Annual Interest</t>
  </si>
  <si>
    <t>Term (Years)</t>
  </si>
  <si>
    <t>OUTPUT</t>
  </si>
  <si>
    <t>Annual Payment (EYI)</t>
  </si>
  <si>
    <t>Total Payment to be made to payoff loan</t>
  </si>
  <si>
    <t>Amortization Table</t>
  </si>
  <si>
    <t>Year</t>
  </si>
  <si>
    <t>Interest Payment</t>
  </si>
  <si>
    <t>Principal Payment</t>
  </si>
  <si>
    <t>Outstanding Principal</t>
  </si>
  <si>
    <t>Yearly Payment</t>
  </si>
  <si>
    <t>Balance using FV</t>
  </si>
  <si>
    <t>Interest Checker</t>
  </si>
  <si>
    <t>Total</t>
  </si>
  <si>
    <t>FREQUENCY OF COMPOUNDING IS MONTHLY</t>
  </si>
  <si>
    <t>DATE OF SETTLEMENT</t>
  </si>
  <si>
    <t>DATE OF MATURITY</t>
  </si>
  <si>
    <t>TERM OF THE BOND</t>
  </si>
  <si>
    <t>Months</t>
  </si>
  <si>
    <t>Loan For 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</si>
</sst>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₹&quot;\ #,##0.00;[Red]&quot;₹&quot;\ \-#,##0.00"/>
    <numFmt numFmtId="164" formatCode="&quot;$&quot;#,##0_);[Red]\(&quot;$&quot;#,##0\)"/>
    <numFmt numFmtId="165" formatCode="&quot;$&quot;#,##0.00_);[Red]\(&quot;$&quot;#,##0.00\)"/>
    <numFmt numFmtId="166" formatCode="_(* #,##0.00_);_(* \(#,##0.00\);_(* &quot;-&quot;??_);_(@_)"/>
    <numFmt numFmtId="167" formatCode="&quot;Rs.&quot;#,##0_);[Red]\(&quot;Rs.&quot;#,##0\)"/>
    <numFmt numFmtId="168" formatCode="&quot;Rs.&quot;#,##0.00_);\(&quot;Rs.&quot;#,##0.00\)"/>
    <numFmt numFmtId="169" formatCode="&quot;Rs.&quot;#,##0.00_);[Red]\(&quot;Rs.&quot;#,##0.00\)"/>
    <numFmt numFmtId="170" formatCode="_(&quot;Rs.&quot;* #,##0.00_);_(&quot;Rs.&quot;* \(#,##0.00\);_(&quot;Rs.&quot;* &quot;-&quot;??_);_(@_)"/>
    <numFmt numFmtId="171" formatCode="0.000"/>
    <numFmt numFmtId="172" formatCode="[$-409]d\-mmm\-yy;@"/>
    <numFmt numFmtId="173" formatCode="_(&quot;Rs.&quot;* #,##0_);_(&quot;Rs.&quot;* \(#,##0\);_(&quot;Rs.&quot;* &quot;-&quot;??_);_(@_)"/>
    <numFmt numFmtId="174" formatCode="&quot;Rs. &quot;#,##0_);[Red]\(&quot;Rs. &quot;#,##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53735"/>
      <name val="Cambria"/>
      <family val="1"/>
    </font>
    <font>
      <sz val="12"/>
      <color rgb="FF215867"/>
      <name val="Cambria"/>
      <family val="1"/>
    </font>
    <font>
      <sz val="12"/>
      <color rgb="FFFFFFFF"/>
      <name val="Cambria"/>
      <family val="1"/>
    </font>
    <font>
      <sz val="12"/>
      <color rgb="FF0000CC"/>
      <name val="Cambria"/>
      <family val="1"/>
    </font>
    <font>
      <b/>
      <sz val="14"/>
      <color theme="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color theme="5" tint="-0.249977111117893"/>
      <name val="Cambria"/>
      <family val="1"/>
    </font>
    <font>
      <sz val="12"/>
      <color theme="1"/>
      <name val="Cambria"/>
      <family val="1"/>
      <scheme val="major"/>
    </font>
    <font>
      <b/>
      <sz val="12"/>
      <color rgb="FF002060"/>
      <name val="Cambria"/>
      <family val="1"/>
      <scheme val="major"/>
    </font>
    <font>
      <b/>
      <sz val="14"/>
      <color theme="0"/>
      <name val="Cambria"/>
      <family val="1"/>
      <scheme val="major"/>
    </font>
    <font>
      <sz val="1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rgb="FF953735"/>
      <name val="Cambria"/>
      <family val="1"/>
    </font>
    <font>
      <b/>
      <sz val="12"/>
      <color rgb="FF215867"/>
      <name val="Cambria"/>
      <family val="1"/>
    </font>
    <font>
      <b/>
      <sz val="12"/>
      <color theme="5" tint="-0.499984740745262"/>
      <name val="Cambria"/>
      <family val="1"/>
    </font>
    <font>
      <b/>
      <sz val="12"/>
      <color rgb="FFC00000"/>
      <name val="Cambria"/>
      <family val="1"/>
    </font>
    <font>
      <b/>
      <sz val="12"/>
      <color theme="9" tint="-0.249977111117893"/>
      <name val="Cambria"/>
      <family val="1"/>
    </font>
    <font>
      <b/>
      <sz val="12"/>
      <color rgb="FF002060"/>
      <name val="Arial"/>
      <family val="2"/>
    </font>
    <font>
      <b/>
      <sz val="14"/>
      <color theme="1"/>
      <name val="Arial"/>
      <family val="2"/>
    </font>
    <font>
      <b/>
      <sz val="12"/>
      <name val="Cambria"/>
      <family val="1"/>
    </font>
    <font>
      <sz val="16"/>
      <color rgb="FFC00000"/>
      <name val="Cambria"/>
      <family val="1"/>
    </font>
    <font>
      <b/>
      <sz val="16"/>
      <color theme="8"/>
      <name val="Cambria"/>
      <family val="1"/>
      <scheme val="major"/>
    </font>
    <font>
      <sz val="14"/>
      <color rgb="FFC00000"/>
      <name val="Cambria"/>
      <family val="1"/>
      <scheme val="major"/>
    </font>
  </fonts>
  <fills count="23">
    <fill>
      <patternFill patternType="none"/>
    </fill>
    <fill>
      <patternFill patternType="gray125"/>
    </fill>
    <fill>
      <patternFill patternType="solid">
        <fgColor rgb="FFF2DDD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00330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2" tint="-0.89999084444715716"/>
        <bgColor rgb="FF000000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</cellStyleXfs>
  <cellXfs count="159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169" fontId="3" fillId="2" borderId="2" xfId="0" applyNumberFormat="1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righ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right" vertical="center" wrapText="1"/>
    </xf>
    <xf numFmtId="168" fontId="4" fillId="3" borderId="4" xfId="1" applyNumberFormat="1" applyFont="1" applyFill="1" applyBorder="1" applyAlignment="1">
      <alignment horizontal="right" vertical="center" wrapText="1"/>
    </xf>
    <xf numFmtId="0" fontId="8" fillId="8" borderId="0" xfId="0" applyFont="1" applyFill="1" applyAlignment="1">
      <alignment horizontal="right" vertical="center" wrapText="1"/>
    </xf>
    <xf numFmtId="170" fontId="8" fillId="8" borderId="0" xfId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9" fontId="3" fillId="2" borderId="2" xfId="0" applyNumberFormat="1" applyFont="1" applyFill="1" applyBorder="1" applyAlignment="1">
      <alignment horizontal="right" vertical="center" wrapText="1"/>
    </xf>
    <xf numFmtId="0" fontId="4" fillId="9" borderId="3" xfId="0" applyFont="1" applyFill="1" applyBorder="1" applyAlignment="1">
      <alignment horizontal="left" vertical="center" wrapText="1"/>
    </xf>
    <xf numFmtId="0" fontId="4" fillId="10" borderId="3" xfId="0" applyFont="1" applyFill="1" applyBorder="1" applyAlignment="1">
      <alignment horizontal="left" vertical="center" wrapText="1"/>
    </xf>
    <xf numFmtId="15" fontId="4" fillId="9" borderId="4" xfId="0" applyNumberFormat="1" applyFont="1" applyFill="1" applyBorder="1" applyAlignment="1">
      <alignment horizontal="right" vertical="center" wrapText="1"/>
    </xf>
    <xf numFmtId="172" fontId="4" fillId="10" borderId="4" xfId="0" applyNumberFormat="1" applyFont="1" applyFill="1" applyBorder="1" applyAlignment="1">
      <alignment horizontal="right" vertical="center" wrapText="1"/>
    </xf>
    <xf numFmtId="0" fontId="9" fillId="11" borderId="0" xfId="0" applyFont="1" applyFill="1" applyBorder="1" applyAlignment="1">
      <alignment horizontal="left" vertical="center" wrapText="1"/>
    </xf>
    <xf numFmtId="170" fontId="9" fillId="11" borderId="0" xfId="1" applyFont="1" applyFill="1" applyBorder="1" applyAlignment="1">
      <alignment horizontal="right" vertical="center" wrapText="1"/>
    </xf>
    <xf numFmtId="10" fontId="8" fillId="8" borderId="0" xfId="2" applyNumberFormat="1" applyFont="1" applyFill="1" applyAlignment="1">
      <alignment vertical="center" wrapText="1"/>
    </xf>
    <xf numFmtId="9" fontId="4" fillId="3" borderId="4" xfId="2" applyFont="1" applyFill="1" applyBorder="1" applyAlignment="1">
      <alignment horizontal="right" vertical="center" wrapText="1"/>
    </xf>
    <xf numFmtId="171" fontId="8" fillId="8" borderId="0" xfId="2" applyNumberFormat="1" applyFont="1" applyFill="1" applyAlignment="1">
      <alignment vertical="center" wrapText="1"/>
    </xf>
    <xf numFmtId="0" fontId="8" fillId="12" borderId="0" xfId="0" applyFont="1" applyFill="1" applyAlignment="1">
      <alignment horizontal="right" vertical="center" wrapText="1"/>
    </xf>
    <xf numFmtId="171" fontId="8" fillId="12" borderId="0" xfId="2" applyNumberFormat="1" applyFont="1" applyFill="1" applyAlignment="1">
      <alignment vertical="center" wrapText="1"/>
    </xf>
    <xf numFmtId="0" fontId="10" fillId="13" borderId="0" xfId="0" applyFont="1" applyFill="1" applyAlignment="1">
      <alignment vertical="center" wrapText="1"/>
    </xf>
    <xf numFmtId="0" fontId="10" fillId="13" borderId="0" xfId="0" applyFont="1" applyFill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8" fontId="2" fillId="0" borderId="0" xfId="0" applyNumberFormat="1" applyFont="1" applyAlignment="1">
      <alignment vertical="center" wrapText="1"/>
    </xf>
    <xf numFmtId="9" fontId="8" fillId="8" borderId="0" xfId="0" applyNumberFormat="1" applyFont="1" applyFill="1" applyAlignment="1">
      <alignment vertical="center" wrapText="1"/>
    </xf>
    <xf numFmtId="9" fontId="2" fillId="0" borderId="0" xfId="0" applyNumberFormat="1" applyFont="1" applyAlignment="1">
      <alignment vertical="center" wrapText="1"/>
    </xf>
    <xf numFmtId="0" fontId="14" fillId="0" borderId="0" xfId="3" applyFont="1" applyAlignment="1"/>
    <xf numFmtId="0" fontId="14" fillId="0" borderId="0" xfId="3" applyFont="1" applyFill="1" applyBorder="1" applyAlignment="1">
      <alignment horizontal="center"/>
    </xf>
    <xf numFmtId="165" fontId="14" fillId="0" borderId="0" xfId="3" applyNumberFormat="1" applyFont="1" applyFill="1" applyAlignment="1"/>
    <xf numFmtId="0" fontId="14" fillId="0" borderId="0" xfId="3" applyFont="1" applyFill="1" applyAlignment="1"/>
    <xf numFmtId="10" fontId="14" fillId="0" borderId="0" xfId="3" applyNumberFormat="1" applyFont="1" applyFill="1" applyAlignment="1"/>
    <xf numFmtId="2" fontId="14" fillId="0" borderId="0" xfId="3" applyNumberFormat="1" applyFont="1" applyFill="1" applyAlignment="1"/>
    <xf numFmtId="0" fontId="14" fillId="0" borderId="0" xfId="3" applyFont="1" applyFill="1" applyBorder="1" applyAlignment="1"/>
    <xf numFmtId="0" fontId="14" fillId="17" borderId="16" xfId="3" applyFont="1" applyFill="1" applyBorder="1" applyAlignment="1"/>
    <xf numFmtId="165" fontId="14" fillId="17" borderId="16" xfId="3" applyNumberFormat="1" applyFont="1" applyFill="1" applyBorder="1" applyAlignment="1"/>
    <xf numFmtId="11" fontId="14" fillId="0" borderId="0" xfId="3" applyNumberFormat="1" applyFont="1" applyAlignment="1"/>
    <xf numFmtId="174" fontId="14" fillId="0" borderId="0" xfId="3" applyNumberFormat="1" applyFont="1" applyFill="1" applyBorder="1" applyAlignment="1"/>
    <xf numFmtId="165" fontId="14" fillId="0" borderId="0" xfId="3" applyNumberFormat="1" applyFont="1" applyAlignment="1"/>
    <xf numFmtId="164" fontId="14" fillId="0" borderId="0" xfId="3" applyNumberFormat="1" applyFont="1" applyAlignment="1"/>
    <xf numFmtId="173" fontId="10" fillId="0" borderId="13" xfId="0" applyNumberFormat="1" applyFont="1" applyFill="1" applyBorder="1" applyAlignment="1">
      <alignment horizontal="center" vertical="center" wrapText="1"/>
    </xf>
    <xf numFmtId="165" fontId="10" fillId="0" borderId="13" xfId="0" applyNumberFormat="1" applyFont="1" applyFill="1" applyBorder="1" applyAlignment="1">
      <alignment horizontal="center" vertical="center" wrapText="1"/>
    </xf>
    <xf numFmtId="166" fontId="10" fillId="0" borderId="13" xfId="0" applyNumberFormat="1" applyFont="1" applyFill="1" applyBorder="1" applyAlignment="1">
      <alignment horizontal="center" vertical="center" wrapText="1"/>
    </xf>
    <xf numFmtId="166" fontId="10" fillId="0" borderId="14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23" fillId="18" borderId="5" xfId="0" applyFont="1" applyFill="1" applyBorder="1" applyAlignment="1">
      <alignment horizontal="left" vertical="center" wrapText="1"/>
    </xf>
    <xf numFmtId="0" fontId="23" fillId="18" borderId="6" xfId="0" applyFont="1" applyFill="1" applyBorder="1" applyAlignment="1">
      <alignment horizontal="right" vertical="center" wrapText="1"/>
    </xf>
    <xf numFmtId="170" fontId="8" fillId="20" borderId="0" xfId="1" applyFont="1" applyFill="1" applyAlignment="1">
      <alignment vertical="center" wrapText="1"/>
    </xf>
    <xf numFmtId="0" fontId="8" fillId="20" borderId="0" xfId="0" applyFont="1" applyFill="1" applyAlignment="1">
      <alignment horizontal="right" vertical="center" wrapText="1"/>
    </xf>
    <xf numFmtId="173" fontId="7" fillId="21" borderId="0" xfId="1" applyNumberFormat="1" applyFont="1" applyFill="1" applyAlignment="1">
      <alignment vertical="center" wrapText="1"/>
    </xf>
    <xf numFmtId="10" fontId="8" fillId="20" borderId="0" xfId="0" applyNumberFormat="1" applyFont="1" applyFill="1" applyAlignment="1">
      <alignment vertical="center" wrapText="1"/>
    </xf>
    <xf numFmtId="8" fontId="7" fillId="20" borderId="0" xfId="0" applyNumberFormat="1" applyFont="1" applyFill="1" applyAlignment="1">
      <alignment vertical="center" wrapText="1"/>
    </xf>
    <xf numFmtId="0" fontId="7" fillId="20" borderId="0" xfId="0" applyFont="1" applyFill="1" applyAlignment="1">
      <alignment horizontal="right" vertical="center" wrapText="1"/>
    </xf>
    <xf numFmtId="0" fontId="7" fillId="20" borderId="0" xfId="0" applyFont="1" applyFill="1" applyAlignment="1">
      <alignment vertical="center" wrapText="1"/>
    </xf>
    <xf numFmtId="0" fontId="23" fillId="14" borderId="0" xfId="0" applyFont="1" applyFill="1" applyBorder="1" applyAlignment="1">
      <alignment horizontal="left" vertical="center" wrapText="1"/>
    </xf>
    <xf numFmtId="167" fontId="23" fillId="14" borderId="0" xfId="0" applyNumberFormat="1" applyFont="1" applyFill="1" applyBorder="1" applyAlignment="1">
      <alignment horizontal="right" vertical="center" wrapText="1"/>
    </xf>
    <xf numFmtId="0" fontId="23" fillId="14" borderId="3" xfId="0" applyFont="1" applyFill="1" applyBorder="1" applyAlignment="1">
      <alignment horizontal="left" vertical="center" wrapText="1"/>
    </xf>
    <xf numFmtId="167" fontId="23" fillId="14" borderId="4" xfId="0" applyNumberFormat="1" applyFont="1" applyFill="1" applyBorder="1" applyAlignment="1">
      <alignment horizontal="right" vertical="center" wrapText="1"/>
    </xf>
    <xf numFmtId="0" fontId="23" fillId="14" borderId="4" xfId="0" applyFont="1" applyFill="1" applyBorder="1" applyAlignment="1">
      <alignment horizontal="right" vertical="center" wrapText="1"/>
    </xf>
    <xf numFmtId="167" fontId="23" fillId="14" borderId="0" xfId="0" applyNumberFormat="1" applyFont="1" applyFill="1" applyBorder="1" applyAlignment="1">
      <alignment horizontal="left" vertical="center" wrapText="1"/>
    </xf>
    <xf numFmtId="9" fontId="23" fillId="14" borderId="0" xfId="2" applyFont="1" applyFill="1" applyBorder="1" applyAlignment="1">
      <alignment horizontal="right" vertical="center" wrapText="1"/>
    </xf>
    <xf numFmtId="0" fontId="23" fillId="14" borderId="1" xfId="0" applyFont="1" applyFill="1" applyBorder="1" applyAlignment="1">
      <alignment horizontal="left" vertical="center" wrapText="1"/>
    </xf>
    <xf numFmtId="169" fontId="23" fillId="14" borderId="2" xfId="0" applyNumberFormat="1" applyFont="1" applyFill="1" applyBorder="1" applyAlignment="1">
      <alignment horizontal="right" vertical="center" wrapText="1"/>
    </xf>
    <xf numFmtId="9" fontId="23" fillId="14" borderId="4" xfId="0" applyNumberFormat="1" applyFont="1" applyFill="1" applyBorder="1" applyAlignment="1">
      <alignment horizontal="right" vertical="center" wrapText="1"/>
    </xf>
    <xf numFmtId="0" fontId="23" fillId="14" borderId="5" xfId="0" applyFont="1" applyFill="1" applyBorder="1" applyAlignment="1">
      <alignment horizontal="left" vertical="center" wrapText="1"/>
    </xf>
    <xf numFmtId="0" fontId="23" fillId="14" borderId="6" xfId="0" applyFont="1" applyFill="1" applyBorder="1" applyAlignment="1">
      <alignment horizontal="right" vertical="center" wrapText="1"/>
    </xf>
    <xf numFmtId="0" fontId="22" fillId="14" borderId="1" xfId="0" applyFont="1" applyFill="1" applyBorder="1" applyAlignment="1">
      <alignment horizontal="left" vertical="center" wrapText="1"/>
    </xf>
    <xf numFmtId="169" fontId="22" fillId="14" borderId="2" xfId="0" applyNumberFormat="1" applyFont="1" applyFill="1" applyBorder="1" applyAlignment="1">
      <alignment horizontal="right" vertical="center" wrapText="1"/>
    </xf>
    <xf numFmtId="0" fontId="22" fillId="14" borderId="3" xfId="0" applyFont="1" applyFill="1" applyBorder="1" applyAlignment="1">
      <alignment horizontal="left" vertical="center" wrapText="1"/>
    </xf>
    <xf numFmtId="9" fontId="22" fillId="14" borderId="4" xfId="0" applyNumberFormat="1" applyFont="1" applyFill="1" applyBorder="1" applyAlignment="1">
      <alignment horizontal="right" vertical="center" wrapText="1"/>
    </xf>
    <xf numFmtId="0" fontId="22" fillId="14" borderId="4" xfId="0" applyFont="1" applyFill="1" applyBorder="1" applyAlignment="1">
      <alignment horizontal="right" vertical="center" wrapText="1"/>
    </xf>
    <xf numFmtId="0" fontId="22" fillId="14" borderId="5" xfId="0" applyFont="1" applyFill="1" applyBorder="1" applyAlignment="1">
      <alignment horizontal="left" vertical="center" wrapText="1"/>
    </xf>
    <xf numFmtId="0" fontId="22" fillId="14" borderId="6" xfId="0" applyFont="1" applyFill="1" applyBorder="1" applyAlignment="1">
      <alignment horizontal="right" vertical="center" wrapText="1"/>
    </xf>
    <xf numFmtId="0" fontId="19" fillId="14" borderId="1" xfId="0" applyFont="1" applyFill="1" applyBorder="1" applyAlignment="1">
      <alignment horizontal="center" vertical="center" wrapText="1"/>
    </xf>
    <xf numFmtId="169" fontId="19" fillId="14" borderId="2" xfId="0" applyNumberFormat="1" applyFont="1" applyFill="1" applyBorder="1" applyAlignment="1">
      <alignment horizontal="center" vertical="center" wrapText="1"/>
    </xf>
    <xf numFmtId="0" fontId="20" fillId="14" borderId="3" xfId="0" applyFont="1" applyFill="1" applyBorder="1" applyAlignment="1">
      <alignment horizontal="center" vertical="center" wrapText="1"/>
    </xf>
    <xf numFmtId="9" fontId="20" fillId="14" borderId="4" xfId="0" applyNumberFormat="1" applyFont="1" applyFill="1" applyBorder="1" applyAlignment="1">
      <alignment horizontal="center" vertical="center" wrapText="1"/>
    </xf>
    <xf numFmtId="0" fontId="21" fillId="14" borderId="1" xfId="0" applyFont="1" applyFill="1" applyBorder="1" applyAlignment="1">
      <alignment horizontal="left" vertical="center" wrapText="1"/>
    </xf>
    <xf numFmtId="169" fontId="21" fillId="14" borderId="2" xfId="0" applyNumberFormat="1" applyFont="1" applyFill="1" applyBorder="1" applyAlignment="1">
      <alignment horizontal="right" vertical="center" wrapText="1"/>
    </xf>
    <xf numFmtId="0" fontId="21" fillId="14" borderId="3" xfId="0" applyFont="1" applyFill="1" applyBorder="1" applyAlignment="1">
      <alignment horizontal="left" vertical="center" wrapText="1"/>
    </xf>
    <xf numFmtId="9" fontId="21" fillId="14" borderId="4" xfId="0" applyNumberFormat="1" applyFont="1" applyFill="1" applyBorder="1" applyAlignment="1">
      <alignment horizontal="right" vertical="center" wrapText="1"/>
    </xf>
    <xf numFmtId="0" fontId="21" fillId="14" borderId="4" xfId="0" applyFont="1" applyFill="1" applyBorder="1" applyAlignment="1">
      <alignment horizontal="right" vertical="center" wrapText="1"/>
    </xf>
    <xf numFmtId="0" fontId="21" fillId="14" borderId="0" xfId="0" applyFont="1" applyFill="1" applyBorder="1" applyAlignment="1">
      <alignment horizontal="left" vertical="center" wrapText="1"/>
    </xf>
    <xf numFmtId="169" fontId="21" fillId="14" borderId="0" xfId="0" applyNumberFormat="1" applyFont="1" applyFill="1" applyBorder="1" applyAlignment="1">
      <alignment horizontal="right" vertical="center" wrapText="1"/>
    </xf>
    <xf numFmtId="0" fontId="22" fillId="14" borderId="0" xfId="0" applyFont="1" applyFill="1" applyBorder="1" applyAlignment="1">
      <alignment horizontal="left" vertical="center" wrapText="1"/>
    </xf>
    <xf numFmtId="169" fontId="22" fillId="14" borderId="0" xfId="0" applyNumberFormat="1" applyFont="1" applyFill="1" applyBorder="1" applyAlignment="1">
      <alignment horizontal="right" vertical="center" wrapText="1"/>
    </xf>
    <xf numFmtId="0" fontId="24" fillId="15" borderId="16" xfId="3" applyFont="1" applyFill="1" applyBorder="1" applyAlignment="1">
      <alignment horizontal="center"/>
    </xf>
    <xf numFmtId="0" fontId="24" fillId="15" borderId="17" xfId="3" applyFont="1" applyFill="1" applyBorder="1" applyAlignment="1">
      <alignment horizontal="center"/>
    </xf>
    <xf numFmtId="0" fontId="24" fillId="15" borderId="0" xfId="3" applyFont="1" applyFill="1" applyAlignment="1"/>
    <xf numFmtId="0" fontId="24" fillId="15" borderId="16" xfId="3" applyFont="1" applyFill="1" applyBorder="1" applyAlignment="1"/>
    <xf numFmtId="0" fontId="24" fillId="14" borderId="0" xfId="3" applyFont="1" applyFill="1" applyAlignment="1"/>
    <xf numFmtId="0" fontId="14" fillId="22" borderId="16" xfId="3" applyFont="1" applyFill="1" applyBorder="1" applyAlignment="1"/>
    <xf numFmtId="174" fontId="14" fillId="22" borderId="16" xfId="3" applyNumberFormat="1" applyFont="1" applyFill="1" applyBorder="1" applyAlignment="1"/>
    <xf numFmtId="10" fontId="14" fillId="22" borderId="16" xfId="3" applyNumberFormat="1" applyFont="1" applyFill="1" applyBorder="1" applyAlignment="1"/>
    <xf numFmtId="0" fontId="14" fillId="22" borderId="16" xfId="3" applyFont="1" applyFill="1" applyBorder="1" applyAlignment="1">
      <alignment wrapText="1"/>
    </xf>
    <xf numFmtId="0" fontId="14" fillId="15" borderId="0" xfId="3" applyFont="1" applyFill="1" applyAlignment="1"/>
    <xf numFmtId="174" fontId="14" fillId="15" borderId="0" xfId="3" applyNumberFormat="1" applyFont="1" applyFill="1" applyBorder="1" applyAlignment="1"/>
    <xf numFmtId="0" fontId="5" fillId="14" borderId="0" xfId="0" applyFont="1" applyFill="1" applyBorder="1" applyAlignment="1">
      <alignment horizontal="left" vertical="center" wrapText="1"/>
    </xf>
    <xf numFmtId="0" fontId="5" fillId="14" borderId="0" xfId="0" applyFont="1" applyFill="1" applyBorder="1" applyAlignment="1">
      <alignment horizontal="right" vertical="center" wrapText="1"/>
    </xf>
    <xf numFmtId="0" fontId="3" fillId="22" borderId="1" xfId="0" applyFont="1" applyFill="1" applyBorder="1" applyAlignment="1">
      <alignment horizontal="left" vertical="center" wrapText="1"/>
    </xf>
    <xf numFmtId="0" fontId="26" fillId="22" borderId="1" xfId="0" applyFont="1" applyFill="1" applyBorder="1" applyAlignment="1">
      <alignment horizontal="left" vertical="center" wrapText="1"/>
    </xf>
    <xf numFmtId="9" fontId="26" fillId="22" borderId="2" xfId="2" applyNumberFormat="1" applyFont="1" applyFill="1" applyBorder="1" applyAlignment="1">
      <alignment horizontal="right" vertical="center" wrapText="1"/>
    </xf>
    <xf numFmtId="0" fontId="26" fillId="22" borderId="5" xfId="0" applyFont="1" applyFill="1" applyBorder="1" applyAlignment="1">
      <alignment horizontal="left" vertical="center" wrapText="1"/>
    </xf>
    <xf numFmtId="0" fontId="26" fillId="22" borderId="6" xfId="0" applyFont="1" applyFill="1" applyBorder="1" applyAlignment="1">
      <alignment horizontal="right" vertical="center" wrapText="1"/>
    </xf>
    <xf numFmtId="0" fontId="22" fillId="22" borderId="1" xfId="0" applyFont="1" applyFill="1" applyBorder="1" applyAlignment="1">
      <alignment horizontal="left" vertical="center" wrapText="1"/>
    </xf>
    <xf numFmtId="9" fontId="22" fillId="22" borderId="2" xfId="0" applyNumberFormat="1" applyFont="1" applyFill="1" applyBorder="1" applyAlignment="1">
      <alignment horizontal="right" vertical="center" wrapText="1"/>
    </xf>
    <xf numFmtId="0" fontId="22" fillId="22" borderId="3" xfId="0" applyFont="1" applyFill="1" applyBorder="1" applyAlignment="1">
      <alignment horizontal="left" vertical="center" wrapText="1"/>
    </xf>
    <xf numFmtId="170" fontId="22" fillId="22" borderId="4" xfId="1" applyFont="1" applyFill="1" applyBorder="1" applyAlignment="1">
      <alignment horizontal="right" vertical="center" wrapText="1"/>
    </xf>
    <xf numFmtId="15" fontId="22" fillId="22" borderId="4" xfId="0" applyNumberFormat="1" applyFont="1" applyFill="1" applyBorder="1" applyAlignment="1">
      <alignment horizontal="right" vertical="center" wrapText="1"/>
    </xf>
    <xf numFmtId="172" fontId="22" fillId="22" borderId="4" xfId="0" applyNumberFormat="1" applyFont="1" applyFill="1" applyBorder="1" applyAlignment="1">
      <alignment horizontal="right" vertical="center" wrapText="1"/>
    </xf>
    <xf numFmtId="0" fontId="22" fillId="22" borderId="4" xfId="0" applyFont="1" applyFill="1" applyBorder="1" applyAlignment="1">
      <alignment horizontal="right" vertical="center" wrapText="1"/>
    </xf>
    <xf numFmtId="0" fontId="22" fillId="22" borderId="0" xfId="0" applyFont="1" applyFill="1" applyBorder="1" applyAlignment="1">
      <alignment horizontal="left" vertical="center" wrapText="1"/>
    </xf>
    <xf numFmtId="170" fontId="22" fillId="22" borderId="0" xfId="1" applyFont="1" applyFill="1" applyBorder="1" applyAlignment="1">
      <alignment horizontal="right" vertical="center" wrapText="1"/>
    </xf>
    <xf numFmtId="0" fontId="22" fillId="22" borderId="5" xfId="0" applyFont="1" applyFill="1" applyBorder="1" applyAlignment="1">
      <alignment horizontal="left" vertical="center" wrapText="1"/>
    </xf>
    <xf numFmtId="0" fontId="22" fillId="22" borderId="6" xfId="0" applyFont="1" applyFill="1" applyBorder="1" applyAlignment="1">
      <alignment horizontal="right" vertical="center" wrapText="1"/>
    </xf>
    <xf numFmtId="0" fontId="27" fillId="22" borderId="1" xfId="0" applyFont="1" applyFill="1" applyBorder="1" applyAlignment="1">
      <alignment horizontal="left" vertical="center" wrapText="1"/>
    </xf>
    <xf numFmtId="9" fontId="27" fillId="22" borderId="2" xfId="0" applyNumberFormat="1" applyFont="1" applyFill="1" applyBorder="1" applyAlignment="1">
      <alignment horizontal="right" vertical="center" wrapText="1"/>
    </xf>
    <xf numFmtId="0" fontId="27" fillId="22" borderId="3" xfId="0" applyFont="1" applyFill="1" applyBorder="1" applyAlignment="1">
      <alignment horizontal="left" vertical="center" wrapText="1"/>
    </xf>
    <xf numFmtId="9" fontId="27" fillId="22" borderId="4" xfId="0" applyNumberFormat="1" applyFont="1" applyFill="1" applyBorder="1" applyAlignment="1">
      <alignment horizontal="right" vertical="center" wrapText="1"/>
    </xf>
    <xf numFmtId="15" fontId="27" fillId="22" borderId="4" xfId="0" applyNumberFormat="1" applyFont="1" applyFill="1" applyBorder="1" applyAlignment="1">
      <alignment horizontal="right" vertical="center" wrapText="1"/>
    </xf>
    <xf numFmtId="172" fontId="27" fillId="22" borderId="4" xfId="0" applyNumberFormat="1" applyFont="1" applyFill="1" applyBorder="1" applyAlignment="1">
      <alignment horizontal="right" vertical="center" wrapText="1"/>
    </xf>
    <xf numFmtId="170" fontId="27" fillId="22" borderId="0" xfId="1" applyFont="1" applyFill="1" applyBorder="1" applyAlignment="1">
      <alignment horizontal="right" vertical="center" wrapText="1"/>
    </xf>
    <xf numFmtId="0" fontId="27" fillId="22" borderId="0" xfId="0" applyFont="1" applyFill="1" applyBorder="1" applyAlignment="1">
      <alignment horizontal="left" vertical="center" wrapText="1"/>
    </xf>
    <xf numFmtId="173" fontId="29" fillId="14" borderId="8" xfId="1" applyNumberFormat="1" applyFont="1" applyFill="1" applyBorder="1" applyAlignment="1">
      <alignment vertical="center" wrapText="1"/>
    </xf>
    <xf numFmtId="0" fontId="29" fillId="14" borderId="8" xfId="0" applyFont="1" applyFill="1" applyBorder="1" applyAlignment="1">
      <alignment vertical="center" wrapText="1"/>
    </xf>
    <xf numFmtId="0" fontId="29" fillId="14" borderId="2" xfId="0" applyFont="1" applyFill="1" applyBorder="1" applyAlignment="1">
      <alignment vertical="center" wrapText="1"/>
    </xf>
    <xf numFmtId="0" fontId="29" fillId="14" borderId="0" xfId="0" applyFont="1" applyFill="1" applyBorder="1" applyAlignment="1">
      <alignment horizontal="center" vertical="center" wrapText="1"/>
    </xf>
    <xf numFmtId="0" fontId="29" fillId="14" borderId="0" xfId="0" applyFont="1" applyFill="1" applyBorder="1" applyAlignment="1">
      <alignment vertical="center" wrapText="1"/>
    </xf>
    <xf numFmtId="0" fontId="29" fillId="14" borderId="4" xfId="0" applyFont="1" applyFill="1" applyBorder="1" applyAlignment="1">
      <alignment vertical="center" wrapText="1"/>
    </xf>
    <xf numFmtId="9" fontId="29" fillId="14" borderId="7" xfId="0" applyNumberFormat="1" applyFont="1" applyFill="1" applyBorder="1" applyAlignment="1">
      <alignment horizontal="center" vertical="center" wrapText="1"/>
    </xf>
    <xf numFmtId="0" fontId="29" fillId="14" borderId="7" xfId="0" applyFont="1" applyFill="1" applyBorder="1" applyAlignment="1">
      <alignment vertical="center" wrapText="1"/>
    </xf>
    <xf numFmtId="0" fontId="29" fillId="14" borderId="6" xfId="0" applyFont="1" applyFill="1" applyBorder="1" applyAlignment="1">
      <alignment vertical="center" wrapText="1"/>
    </xf>
    <xf numFmtId="9" fontId="19" fillId="22" borderId="2" xfId="2" applyFont="1" applyFill="1" applyBorder="1" applyAlignment="1">
      <alignment horizontal="right" vertical="center" wrapText="1"/>
    </xf>
    <xf numFmtId="0" fontId="27" fillId="22" borderId="4" xfId="0" applyFont="1" applyFill="1" applyBorder="1" applyAlignment="1">
      <alignment horizontal="right" vertical="center" wrapText="1"/>
    </xf>
    <xf numFmtId="0" fontId="16" fillId="19" borderId="0" xfId="0" applyFont="1" applyFill="1" applyAlignment="1">
      <alignment horizontal="center" vertical="center" wrapText="1"/>
    </xf>
    <xf numFmtId="0" fontId="18" fillId="19" borderId="0" xfId="0" applyFont="1" applyFill="1" applyAlignment="1">
      <alignment horizontal="center" vertical="center" wrapText="1"/>
    </xf>
    <xf numFmtId="0" fontId="7" fillId="19" borderId="0" xfId="0" applyFont="1" applyFill="1" applyAlignment="1">
      <alignment horizontal="center" vertical="center" wrapText="1"/>
    </xf>
    <xf numFmtId="0" fontId="14" fillId="16" borderId="16" xfId="3" applyFont="1" applyFill="1" applyBorder="1" applyAlignment="1">
      <alignment horizontal="center"/>
    </xf>
    <xf numFmtId="0" fontId="25" fillId="16" borderId="0" xfId="3" applyFont="1" applyFill="1" applyBorder="1" applyAlignment="1">
      <alignment horizontal="center"/>
    </xf>
    <xf numFmtId="0" fontId="15" fillId="6" borderId="0" xfId="3" applyFont="1" applyFill="1" applyAlignment="1">
      <alignment horizontal="center"/>
    </xf>
    <xf numFmtId="0" fontId="7" fillId="6" borderId="0" xfId="0" applyFont="1" applyFill="1" applyAlignment="1">
      <alignment horizontal="center" vertical="center" wrapText="1"/>
    </xf>
    <xf numFmtId="0" fontId="28" fillId="22" borderId="0" xfId="0" applyFont="1" applyFill="1" applyAlignment="1">
      <alignment horizontal="center" vertical="center" wrapText="1"/>
    </xf>
    <xf numFmtId="0" fontId="29" fillId="14" borderId="1" xfId="0" applyFont="1" applyFill="1" applyBorder="1" applyAlignment="1">
      <alignment horizontal="left" vertical="center" wrapText="1" indent="4"/>
    </xf>
    <xf numFmtId="0" fontId="29" fillId="14" borderId="8" xfId="0" applyFont="1" applyFill="1" applyBorder="1" applyAlignment="1">
      <alignment horizontal="left" vertical="center" wrapText="1" indent="4"/>
    </xf>
    <xf numFmtId="0" fontId="29" fillId="14" borderId="3" xfId="0" applyFont="1" applyFill="1" applyBorder="1" applyAlignment="1">
      <alignment horizontal="left" vertical="center" wrapText="1" indent="4"/>
    </xf>
    <xf numFmtId="0" fontId="29" fillId="14" borderId="0" xfId="0" applyFont="1" applyFill="1" applyBorder="1" applyAlignment="1">
      <alignment horizontal="left" vertical="center" wrapText="1" indent="4"/>
    </xf>
    <xf numFmtId="0" fontId="29" fillId="14" borderId="5" xfId="0" applyFont="1" applyFill="1" applyBorder="1" applyAlignment="1">
      <alignment horizontal="left" vertical="center" wrapText="1" indent="4"/>
    </xf>
    <xf numFmtId="0" fontId="29" fillId="14" borderId="7" xfId="0" applyFont="1" applyFill="1" applyBorder="1" applyAlignment="1">
      <alignment horizontal="left" vertical="center" wrapText="1" indent="4"/>
    </xf>
    <xf numFmtId="0" fontId="11" fillId="15" borderId="9" xfId="0" applyFont="1" applyFill="1" applyBorder="1" applyAlignment="1">
      <alignment horizontal="center" vertical="center" wrapText="1"/>
    </xf>
    <xf numFmtId="0" fontId="11" fillId="15" borderId="10" xfId="0" applyFont="1" applyFill="1" applyBorder="1" applyAlignment="1">
      <alignment horizontal="center" vertical="center" wrapText="1"/>
    </xf>
    <xf numFmtId="0" fontId="11" fillId="15" borderId="11" xfId="0" applyFont="1" applyFill="1" applyBorder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9" defaultPivotStyle="PivotStyleLight16"/>
  <colors>
    <mruColors>
      <color rgb="FF0033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3</xdr:row>
      <xdr:rowOff>66675</xdr:rowOff>
    </xdr:from>
    <xdr:to>
      <xdr:col>7</xdr:col>
      <xdr:colOff>66675</xdr:colOff>
      <xdr:row>5</xdr:row>
      <xdr:rowOff>266700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790950" y="1009650"/>
          <a:ext cx="3067050" cy="828675"/>
        </a:xfrm>
        <a:prstGeom prst="leftArrow">
          <a:avLst/>
        </a:prstGeom>
        <a:solidFill>
          <a:schemeClr val="bg2"/>
        </a:solidFill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000">
              <a:solidFill>
                <a:srgbClr val="002060"/>
              </a:solidFill>
              <a:latin typeface="+mj-lt"/>
            </a:rPr>
            <a:t>Please n</a:t>
          </a:r>
          <a:r>
            <a:rPr lang="en-US" sz="1000" baseline="0">
              <a:solidFill>
                <a:srgbClr val="002060"/>
              </a:solidFill>
              <a:latin typeface="+mj-lt"/>
            </a:rPr>
            <a:t>ote how the date of maturity is calculated considering the term of the bond</a:t>
          </a:r>
        </a:p>
      </xdr:txBody>
    </xdr:sp>
    <xdr:clientData/>
  </xdr:twoCellAnchor>
  <xdr:twoCellAnchor editAs="oneCell">
    <xdr:from>
      <xdr:col>7</xdr:col>
      <xdr:colOff>126556</xdr:colOff>
      <xdr:row>0</xdr:row>
      <xdr:rowOff>123824</xdr:rowOff>
    </xdr:from>
    <xdr:to>
      <xdr:col>15</xdr:col>
      <xdr:colOff>399047</xdr:colOff>
      <xdr:row>7</xdr:row>
      <xdr:rowOff>9524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055" t="29691" r="36955" b="33065"/>
        <a:stretch/>
      </xdr:blipFill>
      <xdr:spPr>
        <a:xfrm>
          <a:off x="6917881" y="123824"/>
          <a:ext cx="5149291" cy="2085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6"/>
  <sheetViews>
    <sheetView tabSelected="1" topLeftCell="A62" workbookViewId="0">
      <selection activeCell="B73" sqref="B73"/>
    </sheetView>
  </sheetViews>
  <sheetFormatPr defaultColWidth="9.1796875" defaultRowHeight="25" customHeight="1" x14ac:dyDescent="0.35"/>
  <cols>
    <col min="1" max="1" width="46.1796875" style="1" customWidth="1"/>
    <col min="2" max="2" width="50.81640625" style="1" customWidth="1"/>
    <col min="3" max="3" width="18.26953125" style="1" customWidth="1"/>
    <col min="4" max="16384" width="9.1796875" style="1"/>
  </cols>
  <sheetData>
    <row r="1" spans="1:5" ht="34.5" customHeight="1" thickBot="1" x14ac:dyDescent="0.4">
      <c r="A1" s="142" t="s">
        <v>53</v>
      </c>
      <c r="B1" s="142"/>
    </row>
    <row r="2" spans="1:5" ht="25" customHeight="1" x14ac:dyDescent="0.35">
      <c r="A2" s="74" t="s">
        <v>8</v>
      </c>
      <c r="B2" s="75">
        <v>5000</v>
      </c>
    </row>
    <row r="3" spans="1:5" ht="25" customHeight="1" x14ac:dyDescent="0.35">
      <c r="A3" s="76" t="s">
        <v>56</v>
      </c>
      <c r="B3" s="77">
        <v>0.09</v>
      </c>
    </row>
    <row r="4" spans="1:5" ht="25" customHeight="1" x14ac:dyDescent="0.35">
      <c r="A4" s="76" t="s">
        <v>2</v>
      </c>
      <c r="B4" s="78">
        <v>5</v>
      </c>
    </row>
    <row r="5" spans="1:5" ht="32.25" customHeight="1" x14ac:dyDescent="0.35">
      <c r="A5" s="92" t="s">
        <v>54</v>
      </c>
      <c r="B5" s="93">
        <v>1000</v>
      </c>
    </row>
    <row r="6" spans="1:5" ht="30" customHeight="1" x14ac:dyDescent="0.35">
      <c r="A6" s="56" t="s">
        <v>60</v>
      </c>
      <c r="B6" s="57"/>
      <c r="E6" s="52"/>
    </row>
    <row r="7" spans="1:5" ht="25" hidden="1" customHeight="1" x14ac:dyDescent="0.35">
      <c r="A7" s="1" t="s">
        <v>55</v>
      </c>
      <c r="B7" s="32">
        <f>FV(B3,B4,B2,B5)</f>
        <v>-31462.17700490003</v>
      </c>
    </row>
    <row r="9" spans="1:5" ht="28.5" customHeight="1" thickBot="1" x14ac:dyDescent="0.4">
      <c r="A9" s="143" t="s">
        <v>47</v>
      </c>
      <c r="B9" s="143"/>
    </row>
    <row r="10" spans="1:5" ht="25" customHeight="1" x14ac:dyDescent="0.35">
      <c r="A10" s="85" t="s">
        <v>8</v>
      </c>
      <c r="B10" s="86">
        <v>1000</v>
      </c>
    </row>
    <row r="11" spans="1:5" ht="25" customHeight="1" x14ac:dyDescent="0.35">
      <c r="A11" s="87" t="s">
        <v>57</v>
      </c>
      <c r="B11" s="88">
        <v>0.09</v>
      </c>
    </row>
    <row r="12" spans="1:5" ht="25" customHeight="1" x14ac:dyDescent="0.35">
      <c r="A12" s="87" t="s">
        <v>2</v>
      </c>
      <c r="B12" s="89">
        <v>5</v>
      </c>
    </row>
    <row r="13" spans="1:5" ht="34.5" customHeight="1" x14ac:dyDescent="0.35">
      <c r="A13" s="90" t="s">
        <v>58</v>
      </c>
      <c r="B13" s="91">
        <v>10000</v>
      </c>
    </row>
    <row r="14" spans="1:5" ht="18.5" x14ac:dyDescent="0.35">
      <c r="A14" s="56" t="s">
        <v>59</v>
      </c>
      <c r="B14" s="55"/>
    </row>
    <row r="15" spans="1:5" ht="18.5" hidden="1" x14ac:dyDescent="0.35">
      <c r="A15" s="10"/>
      <c r="B15" s="11">
        <f>PV(B11,B12,B10,B13)</f>
        <v>-10388.965126335172</v>
      </c>
    </row>
    <row r="17" spans="1:2" ht="34.5" customHeight="1" thickBot="1" x14ac:dyDescent="0.4">
      <c r="A17" s="144" t="s">
        <v>48</v>
      </c>
      <c r="B17" s="144"/>
    </row>
    <row r="18" spans="1:2" ht="25" customHeight="1" x14ac:dyDescent="0.35">
      <c r="A18" s="81" t="s">
        <v>11</v>
      </c>
      <c r="B18" s="82">
        <v>100</v>
      </c>
    </row>
    <row r="19" spans="1:2" ht="25" customHeight="1" x14ac:dyDescent="0.35">
      <c r="A19" s="83" t="s">
        <v>12</v>
      </c>
      <c r="B19" s="84" t="s">
        <v>13</v>
      </c>
    </row>
    <row r="20" spans="1:2" ht="25" customHeight="1" x14ac:dyDescent="0.35">
      <c r="A20" s="83">
        <v>1</v>
      </c>
      <c r="B20" s="84">
        <v>0.09</v>
      </c>
    </row>
    <row r="21" spans="1:2" ht="25" customHeight="1" x14ac:dyDescent="0.35">
      <c r="A21" s="83">
        <v>2</v>
      </c>
      <c r="B21" s="84">
        <v>0.1</v>
      </c>
    </row>
    <row r="22" spans="1:2" ht="25" customHeight="1" x14ac:dyDescent="0.35">
      <c r="A22" s="83">
        <v>3</v>
      </c>
      <c r="B22" s="84">
        <v>0.11</v>
      </c>
    </row>
    <row r="23" spans="1:2" ht="25" customHeight="1" x14ac:dyDescent="0.35">
      <c r="A23" s="83">
        <v>4</v>
      </c>
      <c r="B23" s="84">
        <v>0.12</v>
      </c>
    </row>
    <row r="24" spans="1:2" ht="25" customHeight="1" x14ac:dyDescent="0.35">
      <c r="A24" s="83">
        <v>5</v>
      </c>
      <c r="B24" s="84">
        <v>0.13</v>
      </c>
    </row>
    <row r="25" spans="1:2" ht="25" customHeight="1" x14ac:dyDescent="0.35">
      <c r="A25" s="83">
        <v>6</v>
      </c>
      <c r="B25" s="84">
        <v>0.14000000000000001</v>
      </c>
    </row>
    <row r="26" spans="1:2" ht="26.5" customHeight="1" x14ac:dyDescent="0.35">
      <c r="A26" s="56" t="s">
        <v>61</v>
      </c>
      <c r="B26" s="55"/>
    </row>
    <row r="27" spans="1:2" ht="25" hidden="1" customHeight="1" x14ac:dyDescent="0.35">
      <c r="B27" s="1">
        <f>FVSCHEDULE(B18,B20:B25)</f>
        <v>192.01867977600006</v>
      </c>
    </row>
    <row r="29" spans="1:2" ht="25" customHeight="1" thickBot="1" x14ac:dyDescent="0.4">
      <c r="A29" s="144" t="s">
        <v>49</v>
      </c>
      <c r="B29" s="144"/>
    </row>
    <row r="30" spans="1:2" ht="25" customHeight="1" x14ac:dyDescent="0.35">
      <c r="A30" s="74" t="s">
        <v>0</v>
      </c>
      <c r="B30" s="75">
        <v>1000000</v>
      </c>
    </row>
    <row r="31" spans="1:2" ht="25" customHeight="1" x14ac:dyDescent="0.35">
      <c r="A31" s="76" t="s">
        <v>1</v>
      </c>
      <c r="B31" s="77">
        <v>0.12</v>
      </c>
    </row>
    <row r="32" spans="1:2" ht="25" customHeight="1" thickBot="1" x14ac:dyDescent="0.4">
      <c r="A32" s="79" t="s">
        <v>2</v>
      </c>
      <c r="B32" s="80">
        <v>15</v>
      </c>
    </row>
    <row r="33" spans="1:2" ht="25" customHeight="1" x14ac:dyDescent="0.35">
      <c r="A33" s="56" t="s">
        <v>62</v>
      </c>
      <c r="B33" s="59"/>
    </row>
    <row r="34" spans="1:2" ht="25" hidden="1" customHeight="1" x14ac:dyDescent="0.35">
      <c r="B34" s="32">
        <f>PMT(B31,B32,B30)</f>
        <v>-146824.23964634634</v>
      </c>
    </row>
    <row r="35" spans="1:2" ht="25" customHeight="1" x14ac:dyDescent="0.35">
      <c r="B35" s="32"/>
    </row>
    <row r="36" spans="1:2" ht="33" customHeight="1" thickBot="1" x14ac:dyDescent="0.4">
      <c r="A36" s="144" t="s">
        <v>50</v>
      </c>
      <c r="B36" s="144"/>
    </row>
    <row r="37" spans="1:2" ht="25" customHeight="1" x14ac:dyDescent="0.35">
      <c r="A37" s="74" t="s">
        <v>0</v>
      </c>
      <c r="B37" s="75">
        <v>1000000</v>
      </c>
    </row>
    <row r="38" spans="1:2" ht="25" customHeight="1" x14ac:dyDescent="0.35">
      <c r="A38" s="76" t="s">
        <v>5</v>
      </c>
      <c r="B38" s="77">
        <v>0.12</v>
      </c>
    </row>
    <row r="39" spans="1:2" ht="25" customHeight="1" x14ac:dyDescent="0.35">
      <c r="A39" s="76" t="s">
        <v>2</v>
      </c>
      <c r="B39" s="78">
        <v>15</v>
      </c>
    </row>
    <row r="40" spans="1:2" ht="30.5" thickBot="1" x14ac:dyDescent="0.4">
      <c r="A40" s="79" t="s">
        <v>6</v>
      </c>
      <c r="B40" s="80">
        <v>10</v>
      </c>
    </row>
    <row r="41" spans="1:2" ht="24" customHeight="1" x14ac:dyDescent="0.35">
      <c r="A41" s="60" t="s">
        <v>63</v>
      </c>
      <c r="B41" s="59"/>
    </row>
    <row r="42" spans="1:2" ht="25" hidden="1" customHeight="1" x14ac:dyDescent="0.35">
      <c r="B42" s="32">
        <f>IPMT(B38,B40,B39,B37)</f>
        <v>-72438.51049831025</v>
      </c>
    </row>
    <row r="43" spans="1:2" ht="25" customHeight="1" x14ac:dyDescent="0.35">
      <c r="B43" s="32"/>
    </row>
    <row r="44" spans="1:2" ht="40.5" customHeight="1" thickBot="1" x14ac:dyDescent="0.4">
      <c r="A44" s="144" t="s">
        <v>51</v>
      </c>
      <c r="B44" s="144"/>
    </row>
    <row r="45" spans="1:2" ht="25" customHeight="1" x14ac:dyDescent="0.35">
      <c r="A45" s="69" t="s">
        <v>0</v>
      </c>
      <c r="B45" s="70">
        <v>1000000</v>
      </c>
    </row>
    <row r="46" spans="1:2" ht="25" customHeight="1" x14ac:dyDescent="0.35">
      <c r="A46" s="64" t="s">
        <v>5</v>
      </c>
      <c r="B46" s="71">
        <v>0.12</v>
      </c>
    </row>
    <row r="47" spans="1:2" ht="25" customHeight="1" x14ac:dyDescent="0.35">
      <c r="A47" s="64" t="s">
        <v>2</v>
      </c>
      <c r="B47" s="66">
        <v>15</v>
      </c>
    </row>
    <row r="48" spans="1:2" ht="30.5" thickBot="1" x14ac:dyDescent="0.4">
      <c r="A48" s="72" t="s">
        <v>7</v>
      </c>
      <c r="B48" s="73">
        <v>10</v>
      </c>
    </row>
    <row r="49" spans="1:3" ht="22" customHeight="1" x14ac:dyDescent="0.35">
      <c r="A49" s="60" t="s">
        <v>14</v>
      </c>
      <c r="B49" s="59"/>
      <c r="C49" s="32"/>
    </row>
    <row r="50" spans="1:3" ht="25" hidden="1" customHeight="1" x14ac:dyDescent="0.35">
      <c r="B50" s="32">
        <f>PPMT(B46,B48,B47,B45)</f>
        <v>-74385.729148036087</v>
      </c>
    </row>
    <row r="51" spans="1:3" ht="25" customHeight="1" x14ac:dyDescent="0.35">
      <c r="B51" s="32"/>
    </row>
    <row r="52" spans="1:3" ht="18.5" x14ac:dyDescent="0.35">
      <c r="A52" s="144" t="s">
        <v>52</v>
      </c>
      <c r="B52" s="144"/>
    </row>
    <row r="53" spans="1:3" ht="25" customHeight="1" x14ac:dyDescent="0.35">
      <c r="A53" s="62" t="s">
        <v>0</v>
      </c>
      <c r="B53" s="63">
        <v>1000000</v>
      </c>
    </row>
    <row r="54" spans="1:3" ht="25" customHeight="1" x14ac:dyDescent="0.35">
      <c r="A54" s="67" t="s">
        <v>5</v>
      </c>
      <c r="B54" s="68">
        <v>0.12</v>
      </c>
    </row>
    <row r="55" spans="1:3" ht="36.75" customHeight="1" x14ac:dyDescent="0.35">
      <c r="A55" s="67" t="s">
        <v>46</v>
      </c>
      <c r="B55" s="63">
        <v>-200000</v>
      </c>
    </row>
    <row r="56" spans="1:3" ht="45.75" hidden="1" customHeight="1" thickBot="1" x14ac:dyDescent="0.4">
      <c r="A56" s="53" t="s">
        <v>7</v>
      </c>
      <c r="B56" s="54">
        <v>15</v>
      </c>
    </row>
    <row r="57" spans="1:3" ht="23.5" customHeight="1" x14ac:dyDescent="0.35">
      <c r="A57" s="60" t="s">
        <v>64</v>
      </c>
      <c r="B57" s="61"/>
    </row>
    <row r="58" spans="1:3" ht="25" hidden="1" customHeight="1" x14ac:dyDescent="0.35">
      <c r="B58" s="1">
        <f>NPER(B54,B55,B53)</f>
        <v>8.0852498146604006</v>
      </c>
    </row>
    <row r="60" spans="1:3" ht="25" customHeight="1" x14ac:dyDescent="0.35">
      <c r="A60" s="144" t="s">
        <v>65</v>
      </c>
      <c r="B60" s="144"/>
    </row>
    <row r="61" spans="1:3" ht="25" customHeight="1" x14ac:dyDescent="0.35">
      <c r="A61" s="62" t="s">
        <v>0</v>
      </c>
      <c r="B61" s="63">
        <v>1000000</v>
      </c>
    </row>
    <row r="62" spans="1:3" ht="25" customHeight="1" x14ac:dyDescent="0.35">
      <c r="A62" s="64" t="s">
        <v>46</v>
      </c>
      <c r="B62" s="65">
        <v>-200000</v>
      </c>
    </row>
    <row r="63" spans="1:3" ht="25" customHeight="1" x14ac:dyDescent="0.35">
      <c r="A63" s="64" t="s">
        <v>2</v>
      </c>
      <c r="B63" s="66">
        <v>15</v>
      </c>
    </row>
    <row r="64" spans="1:3" ht="55.5" hidden="1" customHeight="1" thickBot="1" x14ac:dyDescent="0.4">
      <c r="A64" s="7" t="s">
        <v>7</v>
      </c>
      <c r="B64" s="8">
        <v>15</v>
      </c>
    </row>
    <row r="65" spans="1:2" ht="29.5" customHeight="1" x14ac:dyDescent="0.35">
      <c r="A65" s="56" t="s">
        <v>66</v>
      </c>
      <c r="B65" s="58"/>
    </row>
    <row r="66" spans="1:2" ht="13.5" customHeight="1" x14ac:dyDescent="0.35">
      <c r="B66" s="34"/>
    </row>
  </sheetData>
  <mergeCells count="8">
    <mergeCell ref="A1:B1"/>
    <mergeCell ref="A9:B9"/>
    <mergeCell ref="A52:B52"/>
    <mergeCell ref="A60:B60"/>
    <mergeCell ref="A17:B17"/>
    <mergeCell ref="A29:B29"/>
    <mergeCell ref="A36:B36"/>
    <mergeCell ref="A44:B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workbookViewId="0">
      <selection activeCell="B8" sqref="B8"/>
    </sheetView>
  </sheetViews>
  <sheetFormatPr defaultColWidth="11.453125" defaultRowHeight="15.5" x14ac:dyDescent="0.35"/>
  <cols>
    <col min="1" max="1" width="27.1796875" style="35" customWidth="1"/>
    <col min="2" max="2" width="20.1796875" style="35" bestFit="1" customWidth="1"/>
    <col min="3" max="3" width="21.26953125" style="35" bestFit="1" customWidth="1"/>
    <col min="4" max="4" width="25.26953125" style="35" bestFit="1" customWidth="1"/>
    <col min="5" max="5" width="20.453125" style="35" bestFit="1" customWidth="1"/>
    <col min="6" max="6" width="11.453125" style="35" customWidth="1"/>
    <col min="7" max="7" width="20.7265625" style="35" hidden="1" customWidth="1"/>
    <col min="8" max="8" width="19.453125" style="35" bestFit="1" customWidth="1"/>
    <col min="9" max="9" width="15" style="35" bestFit="1" customWidth="1"/>
    <col min="10" max="256" width="11.453125" style="35"/>
    <col min="257" max="257" width="27.1796875" style="35" customWidth="1"/>
    <col min="258" max="258" width="20.1796875" style="35" bestFit="1" customWidth="1"/>
    <col min="259" max="259" width="21.26953125" style="35" bestFit="1" customWidth="1"/>
    <col min="260" max="260" width="25.26953125" style="35" bestFit="1" customWidth="1"/>
    <col min="261" max="261" width="20.453125" style="35" bestFit="1" customWidth="1"/>
    <col min="262" max="262" width="11.453125" style="35" customWidth="1"/>
    <col min="263" max="263" width="0" style="35" hidden="1" customWidth="1"/>
    <col min="264" max="264" width="19.453125" style="35" bestFit="1" customWidth="1"/>
    <col min="265" max="265" width="15" style="35" bestFit="1" customWidth="1"/>
    <col min="266" max="512" width="11.453125" style="35"/>
    <col min="513" max="513" width="27.1796875" style="35" customWidth="1"/>
    <col min="514" max="514" width="20.1796875" style="35" bestFit="1" customWidth="1"/>
    <col min="515" max="515" width="21.26953125" style="35" bestFit="1" customWidth="1"/>
    <col min="516" max="516" width="25.26953125" style="35" bestFit="1" customWidth="1"/>
    <col min="517" max="517" width="20.453125" style="35" bestFit="1" customWidth="1"/>
    <col min="518" max="518" width="11.453125" style="35" customWidth="1"/>
    <col min="519" max="519" width="0" style="35" hidden="1" customWidth="1"/>
    <col min="520" max="520" width="19.453125" style="35" bestFit="1" customWidth="1"/>
    <col min="521" max="521" width="15" style="35" bestFit="1" customWidth="1"/>
    <col min="522" max="768" width="11.453125" style="35"/>
    <col min="769" max="769" width="27.1796875" style="35" customWidth="1"/>
    <col min="770" max="770" width="20.1796875" style="35" bestFit="1" customWidth="1"/>
    <col min="771" max="771" width="21.26953125" style="35" bestFit="1" customWidth="1"/>
    <col min="772" max="772" width="25.26953125" style="35" bestFit="1" customWidth="1"/>
    <col min="773" max="773" width="20.453125" style="35" bestFit="1" customWidth="1"/>
    <col min="774" max="774" width="11.453125" style="35" customWidth="1"/>
    <col min="775" max="775" width="0" style="35" hidden="1" customWidth="1"/>
    <col min="776" max="776" width="19.453125" style="35" bestFit="1" customWidth="1"/>
    <col min="777" max="777" width="15" style="35" bestFit="1" customWidth="1"/>
    <col min="778" max="1024" width="11.453125" style="35"/>
    <col min="1025" max="1025" width="27.1796875" style="35" customWidth="1"/>
    <col min="1026" max="1026" width="20.1796875" style="35" bestFit="1" customWidth="1"/>
    <col min="1027" max="1027" width="21.26953125" style="35" bestFit="1" customWidth="1"/>
    <col min="1028" max="1028" width="25.26953125" style="35" bestFit="1" customWidth="1"/>
    <col min="1029" max="1029" width="20.453125" style="35" bestFit="1" customWidth="1"/>
    <col min="1030" max="1030" width="11.453125" style="35" customWidth="1"/>
    <col min="1031" max="1031" width="0" style="35" hidden="1" customWidth="1"/>
    <col min="1032" max="1032" width="19.453125" style="35" bestFit="1" customWidth="1"/>
    <col min="1033" max="1033" width="15" style="35" bestFit="1" customWidth="1"/>
    <col min="1034" max="1280" width="11.453125" style="35"/>
    <col min="1281" max="1281" width="27.1796875" style="35" customWidth="1"/>
    <col min="1282" max="1282" width="20.1796875" style="35" bestFit="1" customWidth="1"/>
    <col min="1283" max="1283" width="21.26953125" style="35" bestFit="1" customWidth="1"/>
    <col min="1284" max="1284" width="25.26953125" style="35" bestFit="1" customWidth="1"/>
    <col min="1285" max="1285" width="20.453125" style="35" bestFit="1" customWidth="1"/>
    <col min="1286" max="1286" width="11.453125" style="35" customWidth="1"/>
    <col min="1287" max="1287" width="0" style="35" hidden="1" customWidth="1"/>
    <col min="1288" max="1288" width="19.453125" style="35" bestFit="1" customWidth="1"/>
    <col min="1289" max="1289" width="15" style="35" bestFit="1" customWidth="1"/>
    <col min="1290" max="1536" width="11.453125" style="35"/>
    <col min="1537" max="1537" width="27.1796875" style="35" customWidth="1"/>
    <col min="1538" max="1538" width="20.1796875" style="35" bestFit="1" customWidth="1"/>
    <col min="1539" max="1539" width="21.26953125" style="35" bestFit="1" customWidth="1"/>
    <col min="1540" max="1540" width="25.26953125" style="35" bestFit="1" customWidth="1"/>
    <col min="1541" max="1541" width="20.453125" style="35" bestFit="1" customWidth="1"/>
    <col min="1542" max="1542" width="11.453125" style="35" customWidth="1"/>
    <col min="1543" max="1543" width="0" style="35" hidden="1" customWidth="1"/>
    <col min="1544" max="1544" width="19.453125" style="35" bestFit="1" customWidth="1"/>
    <col min="1545" max="1545" width="15" style="35" bestFit="1" customWidth="1"/>
    <col min="1546" max="1792" width="11.453125" style="35"/>
    <col min="1793" max="1793" width="27.1796875" style="35" customWidth="1"/>
    <col min="1794" max="1794" width="20.1796875" style="35" bestFit="1" customWidth="1"/>
    <col min="1795" max="1795" width="21.26953125" style="35" bestFit="1" customWidth="1"/>
    <col min="1796" max="1796" width="25.26953125" style="35" bestFit="1" customWidth="1"/>
    <col min="1797" max="1797" width="20.453125" style="35" bestFit="1" customWidth="1"/>
    <col min="1798" max="1798" width="11.453125" style="35" customWidth="1"/>
    <col min="1799" max="1799" width="0" style="35" hidden="1" customWidth="1"/>
    <col min="1800" max="1800" width="19.453125" style="35" bestFit="1" customWidth="1"/>
    <col min="1801" max="1801" width="15" style="35" bestFit="1" customWidth="1"/>
    <col min="1802" max="2048" width="11.453125" style="35"/>
    <col min="2049" max="2049" width="27.1796875" style="35" customWidth="1"/>
    <col min="2050" max="2050" width="20.1796875" style="35" bestFit="1" customWidth="1"/>
    <col min="2051" max="2051" width="21.26953125" style="35" bestFit="1" customWidth="1"/>
    <col min="2052" max="2052" width="25.26953125" style="35" bestFit="1" customWidth="1"/>
    <col min="2053" max="2053" width="20.453125" style="35" bestFit="1" customWidth="1"/>
    <col min="2054" max="2054" width="11.453125" style="35" customWidth="1"/>
    <col min="2055" max="2055" width="0" style="35" hidden="1" customWidth="1"/>
    <col min="2056" max="2056" width="19.453125" style="35" bestFit="1" customWidth="1"/>
    <col min="2057" max="2057" width="15" style="35" bestFit="1" customWidth="1"/>
    <col min="2058" max="2304" width="11.453125" style="35"/>
    <col min="2305" max="2305" width="27.1796875" style="35" customWidth="1"/>
    <col min="2306" max="2306" width="20.1796875" style="35" bestFit="1" customWidth="1"/>
    <col min="2307" max="2307" width="21.26953125" style="35" bestFit="1" customWidth="1"/>
    <col min="2308" max="2308" width="25.26953125" style="35" bestFit="1" customWidth="1"/>
    <col min="2309" max="2309" width="20.453125" style="35" bestFit="1" customWidth="1"/>
    <col min="2310" max="2310" width="11.453125" style="35" customWidth="1"/>
    <col min="2311" max="2311" width="0" style="35" hidden="1" customWidth="1"/>
    <col min="2312" max="2312" width="19.453125" style="35" bestFit="1" customWidth="1"/>
    <col min="2313" max="2313" width="15" style="35" bestFit="1" customWidth="1"/>
    <col min="2314" max="2560" width="11.453125" style="35"/>
    <col min="2561" max="2561" width="27.1796875" style="35" customWidth="1"/>
    <col min="2562" max="2562" width="20.1796875" style="35" bestFit="1" customWidth="1"/>
    <col min="2563" max="2563" width="21.26953125" style="35" bestFit="1" customWidth="1"/>
    <col min="2564" max="2564" width="25.26953125" style="35" bestFit="1" customWidth="1"/>
    <col min="2565" max="2565" width="20.453125" style="35" bestFit="1" customWidth="1"/>
    <col min="2566" max="2566" width="11.453125" style="35" customWidth="1"/>
    <col min="2567" max="2567" width="0" style="35" hidden="1" customWidth="1"/>
    <col min="2568" max="2568" width="19.453125" style="35" bestFit="1" customWidth="1"/>
    <col min="2569" max="2569" width="15" style="35" bestFit="1" customWidth="1"/>
    <col min="2570" max="2816" width="11.453125" style="35"/>
    <col min="2817" max="2817" width="27.1796875" style="35" customWidth="1"/>
    <col min="2818" max="2818" width="20.1796875" style="35" bestFit="1" customWidth="1"/>
    <col min="2819" max="2819" width="21.26953125" style="35" bestFit="1" customWidth="1"/>
    <col min="2820" max="2820" width="25.26953125" style="35" bestFit="1" customWidth="1"/>
    <col min="2821" max="2821" width="20.453125" style="35" bestFit="1" customWidth="1"/>
    <col min="2822" max="2822" width="11.453125" style="35" customWidth="1"/>
    <col min="2823" max="2823" width="0" style="35" hidden="1" customWidth="1"/>
    <col min="2824" max="2824" width="19.453125" style="35" bestFit="1" customWidth="1"/>
    <col min="2825" max="2825" width="15" style="35" bestFit="1" customWidth="1"/>
    <col min="2826" max="3072" width="11.453125" style="35"/>
    <col min="3073" max="3073" width="27.1796875" style="35" customWidth="1"/>
    <col min="3074" max="3074" width="20.1796875" style="35" bestFit="1" customWidth="1"/>
    <col min="3075" max="3075" width="21.26953125" style="35" bestFit="1" customWidth="1"/>
    <col min="3076" max="3076" width="25.26953125" style="35" bestFit="1" customWidth="1"/>
    <col min="3077" max="3077" width="20.453125" style="35" bestFit="1" customWidth="1"/>
    <col min="3078" max="3078" width="11.453125" style="35" customWidth="1"/>
    <col min="3079" max="3079" width="0" style="35" hidden="1" customWidth="1"/>
    <col min="3080" max="3080" width="19.453125" style="35" bestFit="1" customWidth="1"/>
    <col min="3081" max="3081" width="15" style="35" bestFit="1" customWidth="1"/>
    <col min="3082" max="3328" width="11.453125" style="35"/>
    <col min="3329" max="3329" width="27.1796875" style="35" customWidth="1"/>
    <col min="3330" max="3330" width="20.1796875" style="35" bestFit="1" customWidth="1"/>
    <col min="3331" max="3331" width="21.26953125" style="35" bestFit="1" customWidth="1"/>
    <col min="3332" max="3332" width="25.26953125" style="35" bestFit="1" customWidth="1"/>
    <col min="3333" max="3333" width="20.453125" style="35" bestFit="1" customWidth="1"/>
    <col min="3334" max="3334" width="11.453125" style="35" customWidth="1"/>
    <col min="3335" max="3335" width="0" style="35" hidden="1" customWidth="1"/>
    <col min="3336" max="3336" width="19.453125" style="35" bestFit="1" customWidth="1"/>
    <col min="3337" max="3337" width="15" style="35" bestFit="1" customWidth="1"/>
    <col min="3338" max="3584" width="11.453125" style="35"/>
    <col min="3585" max="3585" width="27.1796875" style="35" customWidth="1"/>
    <col min="3586" max="3586" width="20.1796875" style="35" bestFit="1" customWidth="1"/>
    <col min="3587" max="3587" width="21.26953125" style="35" bestFit="1" customWidth="1"/>
    <col min="3588" max="3588" width="25.26953125" style="35" bestFit="1" customWidth="1"/>
    <col min="3589" max="3589" width="20.453125" style="35" bestFit="1" customWidth="1"/>
    <col min="3590" max="3590" width="11.453125" style="35" customWidth="1"/>
    <col min="3591" max="3591" width="0" style="35" hidden="1" customWidth="1"/>
    <col min="3592" max="3592" width="19.453125" style="35" bestFit="1" customWidth="1"/>
    <col min="3593" max="3593" width="15" style="35" bestFit="1" customWidth="1"/>
    <col min="3594" max="3840" width="11.453125" style="35"/>
    <col min="3841" max="3841" width="27.1796875" style="35" customWidth="1"/>
    <col min="3842" max="3842" width="20.1796875" style="35" bestFit="1" customWidth="1"/>
    <col min="3843" max="3843" width="21.26953125" style="35" bestFit="1" customWidth="1"/>
    <col min="3844" max="3844" width="25.26953125" style="35" bestFit="1" customWidth="1"/>
    <col min="3845" max="3845" width="20.453125" style="35" bestFit="1" customWidth="1"/>
    <col min="3846" max="3846" width="11.453125" style="35" customWidth="1"/>
    <col min="3847" max="3847" width="0" style="35" hidden="1" customWidth="1"/>
    <col min="3848" max="3848" width="19.453125" style="35" bestFit="1" customWidth="1"/>
    <col min="3849" max="3849" width="15" style="35" bestFit="1" customWidth="1"/>
    <col min="3850" max="4096" width="11.453125" style="35"/>
    <col min="4097" max="4097" width="27.1796875" style="35" customWidth="1"/>
    <col min="4098" max="4098" width="20.1796875" style="35" bestFit="1" customWidth="1"/>
    <col min="4099" max="4099" width="21.26953125" style="35" bestFit="1" customWidth="1"/>
    <col min="4100" max="4100" width="25.26953125" style="35" bestFit="1" customWidth="1"/>
    <col min="4101" max="4101" width="20.453125" style="35" bestFit="1" customWidth="1"/>
    <col min="4102" max="4102" width="11.453125" style="35" customWidth="1"/>
    <col min="4103" max="4103" width="0" style="35" hidden="1" customWidth="1"/>
    <col min="4104" max="4104" width="19.453125" style="35" bestFit="1" customWidth="1"/>
    <col min="4105" max="4105" width="15" style="35" bestFit="1" customWidth="1"/>
    <col min="4106" max="4352" width="11.453125" style="35"/>
    <col min="4353" max="4353" width="27.1796875" style="35" customWidth="1"/>
    <col min="4354" max="4354" width="20.1796875" style="35" bestFit="1" customWidth="1"/>
    <col min="4355" max="4355" width="21.26953125" style="35" bestFit="1" customWidth="1"/>
    <col min="4356" max="4356" width="25.26953125" style="35" bestFit="1" customWidth="1"/>
    <col min="4357" max="4357" width="20.453125" style="35" bestFit="1" customWidth="1"/>
    <col min="4358" max="4358" width="11.453125" style="35" customWidth="1"/>
    <col min="4359" max="4359" width="0" style="35" hidden="1" customWidth="1"/>
    <col min="4360" max="4360" width="19.453125" style="35" bestFit="1" customWidth="1"/>
    <col min="4361" max="4361" width="15" style="35" bestFit="1" customWidth="1"/>
    <col min="4362" max="4608" width="11.453125" style="35"/>
    <col min="4609" max="4609" width="27.1796875" style="35" customWidth="1"/>
    <col min="4610" max="4610" width="20.1796875" style="35" bestFit="1" customWidth="1"/>
    <col min="4611" max="4611" width="21.26953125" style="35" bestFit="1" customWidth="1"/>
    <col min="4612" max="4612" width="25.26953125" style="35" bestFit="1" customWidth="1"/>
    <col min="4613" max="4613" width="20.453125" style="35" bestFit="1" customWidth="1"/>
    <col min="4614" max="4614" width="11.453125" style="35" customWidth="1"/>
    <col min="4615" max="4615" width="0" style="35" hidden="1" customWidth="1"/>
    <col min="4616" max="4616" width="19.453125" style="35" bestFit="1" customWidth="1"/>
    <col min="4617" max="4617" width="15" style="35" bestFit="1" customWidth="1"/>
    <col min="4618" max="4864" width="11.453125" style="35"/>
    <col min="4865" max="4865" width="27.1796875" style="35" customWidth="1"/>
    <col min="4866" max="4866" width="20.1796875" style="35" bestFit="1" customWidth="1"/>
    <col min="4867" max="4867" width="21.26953125" style="35" bestFit="1" customWidth="1"/>
    <col min="4868" max="4868" width="25.26953125" style="35" bestFit="1" customWidth="1"/>
    <col min="4869" max="4869" width="20.453125" style="35" bestFit="1" customWidth="1"/>
    <col min="4870" max="4870" width="11.453125" style="35" customWidth="1"/>
    <col min="4871" max="4871" width="0" style="35" hidden="1" customWidth="1"/>
    <col min="4872" max="4872" width="19.453125" style="35" bestFit="1" customWidth="1"/>
    <col min="4873" max="4873" width="15" style="35" bestFit="1" customWidth="1"/>
    <col min="4874" max="5120" width="11.453125" style="35"/>
    <col min="5121" max="5121" width="27.1796875" style="35" customWidth="1"/>
    <col min="5122" max="5122" width="20.1796875" style="35" bestFit="1" customWidth="1"/>
    <col min="5123" max="5123" width="21.26953125" style="35" bestFit="1" customWidth="1"/>
    <col min="5124" max="5124" width="25.26953125" style="35" bestFit="1" customWidth="1"/>
    <col min="5125" max="5125" width="20.453125" style="35" bestFit="1" customWidth="1"/>
    <col min="5126" max="5126" width="11.453125" style="35" customWidth="1"/>
    <col min="5127" max="5127" width="0" style="35" hidden="1" customWidth="1"/>
    <col min="5128" max="5128" width="19.453125" style="35" bestFit="1" customWidth="1"/>
    <col min="5129" max="5129" width="15" style="35" bestFit="1" customWidth="1"/>
    <col min="5130" max="5376" width="11.453125" style="35"/>
    <col min="5377" max="5377" width="27.1796875" style="35" customWidth="1"/>
    <col min="5378" max="5378" width="20.1796875" style="35" bestFit="1" customWidth="1"/>
    <col min="5379" max="5379" width="21.26953125" style="35" bestFit="1" customWidth="1"/>
    <col min="5380" max="5380" width="25.26953125" style="35" bestFit="1" customWidth="1"/>
    <col min="5381" max="5381" width="20.453125" style="35" bestFit="1" customWidth="1"/>
    <col min="5382" max="5382" width="11.453125" style="35" customWidth="1"/>
    <col min="5383" max="5383" width="0" style="35" hidden="1" customWidth="1"/>
    <col min="5384" max="5384" width="19.453125" style="35" bestFit="1" customWidth="1"/>
    <col min="5385" max="5385" width="15" style="35" bestFit="1" customWidth="1"/>
    <col min="5386" max="5632" width="11.453125" style="35"/>
    <col min="5633" max="5633" width="27.1796875" style="35" customWidth="1"/>
    <col min="5634" max="5634" width="20.1796875" style="35" bestFit="1" customWidth="1"/>
    <col min="5635" max="5635" width="21.26953125" style="35" bestFit="1" customWidth="1"/>
    <col min="5636" max="5636" width="25.26953125" style="35" bestFit="1" customWidth="1"/>
    <col min="5637" max="5637" width="20.453125" style="35" bestFit="1" customWidth="1"/>
    <col min="5638" max="5638" width="11.453125" style="35" customWidth="1"/>
    <col min="5639" max="5639" width="0" style="35" hidden="1" customWidth="1"/>
    <col min="5640" max="5640" width="19.453125" style="35" bestFit="1" customWidth="1"/>
    <col min="5641" max="5641" width="15" style="35" bestFit="1" customWidth="1"/>
    <col min="5642" max="5888" width="11.453125" style="35"/>
    <col min="5889" max="5889" width="27.1796875" style="35" customWidth="1"/>
    <col min="5890" max="5890" width="20.1796875" style="35" bestFit="1" customWidth="1"/>
    <col min="5891" max="5891" width="21.26953125" style="35" bestFit="1" customWidth="1"/>
    <col min="5892" max="5892" width="25.26953125" style="35" bestFit="1" customWidth="1"/>
    <col min="5893" max="5893" width="20.453125" style="35" bestFit="1" customWidth="1"/>
    <col min="5894" max="5894" width="11.453125" style="35" customWidth="1"/>
    <col min="5895" max="5895" width="0" style="35" hidden="1" customWidth="1"/>
    <col min="5896" max="5896" width="19.453125" style="35" bestFit="1" customWidth="1"/>
    <col min="5897" max="5897" width="15" style="35" bestFit="1" customWidth="1"/>
    <col min="5898" max="6144" width="11.453125" style="35"/>
    <col min="6145" max="6145" width="27.1796875" style="35" customWidth="1"/>
    <col min="6146" max="6146" width="20.1796875" style="35" bestFit="1" customWidth="1"/>
    <col min="6147" max="6147" width="21.26953125" style="35" bestFit="1" customWidth="1"/>
    <col min="6148" max="6148" width="25.26953125" style="35" bestFit="1" customWidth="1"/>
    <col min="6149" max="6149" width="20.453125" style="35" bestFit="1" customWidth="1"/>
    <col min="6150" max="6150" width="11.453125" style="35" customWidth="1"/>
    <col min="6151" max="6151" width="0" style="35" hidden="1" customWidth="1"/>
    <col min="6152" max="6152" width="19.453125" style="35" bestFit="1" customWidth="1"/>
    <col min="6153" max="6153" width="15" style="35" bestFit="1" customWidth="1"/>
    <col min="6154" max="6400" width="11.453125" style="35"/>
    <col min="6401" max="6401" width="27.1796875" style="35" customWidth="1"/>
    <col min="6402" max="6402" width="20.1796875" style="35" bestFit="1" customWidth="1"/>
    <col min="6403" max="6403" width="21.26953125" style="35" bestFit="1" customWidth="1"/>
    <col min="6404" max="6404" width="25.26953125" style="35" bestFit="1" customWidth="1"/>
    <col min="6405" max="6405" width="20.453125" style="35" bestFit="1" customWidth="1"/>
    <col min="6406" max="6406" width="11.453125" style="35" customWidth="1"/>
    <col min="6407" max="6407" width="0" style="35" hidden="1" customWidth="1"/>
    <col min="6408" max="6408" width="19.453125" style="35" bestFit="1" customWidth="1"/>
    <col min="6409" max="6409" width="15" style="35" bestFit="1" customWidth="1"/>
    <col min="6410" max="6656" width="11.453125" style="35"/>
    <col min="6657" max="6657" width="27.1796875" style="35" customWidth="1"/>
    <col min="6658" max="6658" width="20.1796875" style="35" bestFit="1" customWidth="1"/>
    <col min="6659" max="6659" width="21.26953125" style="35" bestFit="1" customWidth="1"/>
    <col min="6660" max="6660" width="25.26953125" style="35" bestFit="1" customWidth="1"/>
    <col min="6661" max="6661" width="20.453125" style="35" bestFit="1" customWidth="1"/>
    <col min="6662" max="6662" width="11.453125" style="35" customWidth="1"/>
    <col min="6663" max="6663" width="0" style="35" hidden="1" customWidth="1"/>
    <col min="6664" max="6664" width="19.453125" style="35" bestFit="1" customWidth="1"/>
    <col min="6665" max="6665" width="15" style="35" bestFit="1" customWidth="1"/>
    <col min="6666" max="6912" width="11.453125" style="35"/>
    <col min="6913" max="6913" width="27.1796875" style="35" customWidth="1"/>
    <col min="6914" max="6914" width="20.1796875" style="35" bestFit="1" customWidth="1"/>
    <col min="6915" max="6915" width="21.26953125" style="35" bestFit="1" customWidth="1"/>
    <col min="6916" max="6916" width="25.26953125" style="35" bestFit="1" customWidth="1"/>
    <col min="6917" max="6917" width="20.453125" style="35" bestFit="1" customWidth="1"/>
    <col min="6918" max="6918" width="11.453125" style="35" customWidth="1"/>
    <col min="6919" max="6919" width="0" style="35" hidden="1" customWidth="1"/>
    <col min="6920" max="6920" width="19.453125" style="35" bestFit="1" customWidth="1"/>
    <col min="6921" max="6921" width="15" style="35" bestFit="1" customWidth="1"/>
    <col min="6922" max="7168" width="11.453125" style="35"/>
    <col min="7169" max="7169" width="27.1796875" style="35" customWidth="1"/>
    <col min="7170" max="7170" width="20.1796875" style="35" bestFit="1" customWidth="1"/>
    <col min="7171" max="7171" width="21.26953125" style="35" bestFit="1" customWidth="1"/>
    <col min="7172" max="7172" width="25.26953125" style="35" bestFit="1" customWidth="1"/>
    <col min="7173" max="7173" width="20.453125" style="35" bestFit="1" customWidth="1"/>
    <col min="7174" max="7174" width="11.453125" style="35" customWidth="1"/>
    <col min="7175" max="7175" width="0" style="35" hidden="1" customWidth="1"/>
    <col min="7176" max="7176" width="19.453125" style="35" bestFit="1" customWidth="1"/>
    <col min="7177" max="7177" width="15" style="35" bestFit="1" customWidth="1"/>
    <col min="7178" max="7424" width="11.453125" style="35"/>
    <col min="7425" max="7425" width="27.1796875" style="35" customWidth="1"/>
    <col min="7426" max="7426" width="20.1796875" style="35" bestFit="1" customWidth="1"/>
    <col min="7427" max="7427" width="21.26953125" style="35" bestFit="1" customWidth="1"/>
    <col min="7428" max="7428" width="25.26953125" style="35" bestFit="1" customWidth="1"/>
    <col min="7429" max="7429" width="20.453125" style="35" bestFit="1" customWidth="1"/>
    <col min="7430" max="7430" width="11.453125" style="35" customWidth="1"/>
    <col min="7431" max="7431" width="0" style="35" hidden="1" customWidth="1"/>
    <col min="7432" max="7432" width="19.453125" style="35" bestFit="1" customWidth="1"/>
    <col min="7433" max="7433" width="15" style="35" bestFit="1" customWidth="1"/>
    <col min="7434" max="7680" width="11.453125" style="35"/>
    <col min="7681" max="7681" width="27.1796875" style="35" customWidth="1"/>
    <col min="7682" max="7682" width="20.1796875" style="35" bestFit="1" customWidth="1"/>
    <col min="7683" max="7683" width="21.26953125" style="35" bestFit="1" customWidth="1"/>
    <col min="7684" max="7684" width="25.26953125" style="35" bestFit="1" customWidth="1"/>
    <col min="7685" max="7685" width="20.453125" style="35" bestFit="1" customWidth="1"/>
    <col min="7686" max="7686" width="11.453125" style="35" customWidth="1"/>
    <col min="7687" max="7687" width="0" style="35" hidden="1" customWidth="1"/>
    <col min="7688" max="7688" width="19.453125" style="35" bestFit="1" customWidth="1"/>
    <col min="7689" max="7689" width="15" style="35" bestFit="1" customWidth="1"/>
    <col min="7690" max="7936" width="11.453125" style="35"/>
    <col min="7937" max="7937" width="27.1796875" style="35" customWidth="1"/>
    <col min="7938" max="7938" width="20.1796875" style="35" bestFit="1" customWidth="1"/>
    <col min="7939" max="7939" width="21.26953125" style="35" bestFit="1" customWidth="1"/>
    <col min="7940" max="7940" width="25.26953125" style="35" bestFit="1" customWidth="1"/>
    <col min="7941" max="7941" width="20.453125" style="35" bestFit="1" customWidth="1"/>
    <col min="7942" max="7942" width="11.453125" style="35" customWidth="1"/>
    <col min="7943" max="7943" width="0" style="35" hidden="1" customWidth="1"/>
    <col min="7944" max="7944" width="19.453125" style="35" bestFit="1" customWidth="1"/>
    <col min="7945" max="7945" width="15" style="35" bestFit="1" customWidth="1"/>
    <col min="7946" max="8192" width="11.453125" style="35"/>
    <col min="8193" max="8193" width="27.1796875" style="35" customWidth="1"/>
    <col min="8194" max="8194" width="20.1796875" style="35" bestFit="1" customWidth="1"/>
    <col min="8195" max="8195" width="21.26953125" style="35" bestFit="1" customWidth="1"/>
    <col min="8196" max="8196" width="25.26953125" style="35" bestFit="1" customWidth="1"/>
    <col min="8197" max="8197" width="20.453125" style="35" bestFit="1" customWidth="1"/>
    <col min="8198" max="8198" width="11.453125" style="35" customWidth="1"/>
    <col min="8199" max="8199" width="0" style="35" hidden="1" customWidth="1"/>
    <col min="8200" max="8200" width="19.453125" style="35" bestFit="1" customWidth="1"/>
    <col min="8201" max="8201" width="15" style="35" bestFit="1" customWidth="1"/>
    <col min="8202" max="8448" width="11.453125" style="35"/>
    <col min="8449" max="8449" width="27.1796875" style="35" customWidth="1"/>
    <col min="8450" max="8450" width="20.1796875" style="35" bestFit="1" customWidth="1"/>
    <col min="8451" max="8451" width="21.26953125" style="35" bestFit="1" customWidth="1"/>
    <col min="8452" max="8452" width="25.26953125" style="35" bestFit="1" customWidth="1"/>
    <col min="8453" max="8453" width="20.453125" style="35" bestFit="1" customWidth="1"/>
    <col min="8454" max="8454" width="11.453125" style="35" customWidth="1"/>
    <col min="8455" max="8455" width="0" style="35" hidden="1" customWidth="1"/>
    <col min="8456" max="8456" width="19.453125" style="35" bestFit="1" customWidth="1"/>
    <col min="8457" max="8457" width="15" style="35" bestFit="1" customWidth="1"/>
    <col min="8458" max="8704" width="11.453125" style="35"/>
    <col min="8705" max="8705" width="27.1796875" style="35" customWidth="1"/>
    <col min="8706" max="8706" width="20.1796875" style="35" bestFit="1" customWidth="1"/>
    <col min="8707" max="8707" width="21.26953125" style="35" bestFit="1" customWidth="1"/>
    <col min="8708" max="8708" width="25.26953125" style="35" bestFit="1" customWidth="1"/>
    <col min="8709" max="8709" width="20.453125" style="35" bestFit="1" customWidth="1"/>
    <col min="8710" max="8710" width="11.453125" style="35" customWidth="1"/>
    <col min="8711" max="8711" width="0" style="35" hidden="1" customWidth="1"/>
    <col min="8712" max="8712" width="19.453125" style="35" bestFit="1" customWidth="1"/>
    <col min="8713" max="8713" width="15" style="35" bestFit="1" customWidth="1"/>
    <col min="8714" max="8960" width="11.453125" style="35"/>
    <col min="8961" max="8961" width="27.1796875" style="35" customWidth="1"/>
    <col min="8962" max="8962" width="20.1796875" style="35" bestFit="1" customWidth="1"/>
    <col min="8963" max="8963" width="21.26953125" style="35" bestFit="1" customWidth="1"/>
    <col min="8964" max="8964" width="25.26953125" style="35" bestFit="1" customWidth="1"/>
    <col min="8965" max="8965" width="20.453125" style="35" bestFit="1" customWidth="1"/>
    <col min="8966" max="8966" width="11.453125" style="35" customWidth="1"/>
    <col min="8967" max="8967" width="0" style="35" hidden="1" customWidth="1"/>
    <col min="8968" max="8968" width="19.453125" style="35" bestFit="1" customWidth="1"/>
    <col min="8969" max="8969" width="15" style="35" bestFit="1" customWidth="1"/>
    <col min="8970" max="9216" width="11.453125" style="35"/>
    <col min="9217" max="9217" width="27.1796875" style="35" customWidth="1"/>
    <col min="9218" max="9218" width="20.1796875" style="35" bestFit="1" customWidth="1"/>
    <col min="9219" max="9219" width="21.26953125" style="35" bestFit="1" customWidth="1"/>
    <col min="9220" max="9220" width="25.26953125" style="35" bestFit="1" customWidth="1"/>
    <col min="9221" max="9221" width="20.453125" style="35" bestFit="1" customWidth="1"/>
    <col min="9222" max="9222" width="11.453125" style="35" customWidth="1"/>
    <col min="9223" max="9223" width="0" style="35" hidden="1" customWidth="1"/>
    <col min="9224" max="9224" width="19.453125" style="35" bestFit="1" customWidth="1"/>
    <col min="9225" max="9225" width="15" style="35" bestFit="1" customWidth="1"/>
    <col min="9226" max="9472" width="11.453125" style="35"/>
    <col min="9473" max="9473" width="27.1796875" style="35" customWidth="1"/>
    <col min="9474" max="9474" width="20.1796875" style="35" bestFit="1" customWidth="1"/>
    <col min="9475" max="9475" width="21.26953125" style="35" bestFit="1" customWidth="1"/>
    <col min="9476" max="9476" width="25.26953125" style="35" bestFit="1" customWidth="1"/>
    <col min="9477" max="9477" width="20.453125" style="35" bestFit="1" customWidth="1"/>
    <col min="9478" max="9478" width="11.453125" style="35" customWidth="1"/>
    <col min="9479" max="9479" width="0" style="35" hidden="1" customWidth="1"/>
    <col min="9480" max="9480" width="19.453125" style="35" bestFit="1" customWidth="1"/>
    <col min="9481" max="9481" width="15" style="35" bestFit="1" customWidth="1"/>
    <col min="9482" max="9728" width="11.453125" style="35"/>
    <col min="9729" max="9729" width="27.1796875" style="35" customWidth="1"/>
    <col min="9730" max="9730" width="20.1796875" style="35" bestFit="1" customWidth="1"/>
    <col min="9731" max="9731" width="21.26953125" style="35" bestFit="1" customWidth="1"/>
    <col min="9732" max="9732" width="25.26953125" style="35" bestFit="1" customWidth="1"/>
    <col min="9733" max="9733" width="20.453125" style="35" bestFit="1" customWidth="1"/>
    <col min="9734" max="9734" width="11.453125" style="35" customWidth="1"/>
    <col min="9735" max="9735" width="0" style="35" hidden="1" customWidth="1"/>
    <col min="9736" max="9736" width="19.453125" style="35" bestFit="1" customWidth="1"/>
    <col min="9737" max="9737" width="15" style="35" bestFit="1" customWidth="1"/>
    <col min="9738" max="9984" width="11.453125" style="35"/>
    <col min="9985" max="9985" width="27.1796875" style="35" customWidth="1"/>
    <col min="9986" max="9986" width="20.1796875" style="35" bestFit="1" customWidth="1"/>
    <col min="9987" max="9987" width="21.26953125" style="35" bestFit="1" customWidth="1"/>
    <col min="9988" max="9988" width="25.26953125" style="35" bestFit="1" customWidth="1"/>
    <col min="9989" max="9989" width="20.453125" style="35" bestFit="1" customWidth="1"/>
    <col min="9990" max="9990" width="11.453125" style="35" customWidth="1"/>
    <col min="9991" max="9991" width="0" style="35" hidden="1" customWidth="1"/>
    <col min="9992" max="9992" width="19.453125" style="35" bestFit="1" customWidth="1"/>
    <col min="9993" max="9993" width="15" style="35" bestFit="1" customWidth="1"/>
    <col min="9994" max="10240" width="11.453125" style="35"/>
    <col min="10241" max="10241" width="27.1796875" style="35" customWidth="1"/>
    <col min="10242" max="10242" width="20.1796875" style="35" bestFit="1" customWidth="1"/>
    <col min="10243" max="10243" width="21.26953125" style="35" bestFit="1" customWidth="1"/>
    <col min="10244" max="10244" width="25.26953125" style="35" bestFit="1" customWidth="1"/>
    <col min="10245" max="10245" width="20.453125" style="35" bestFit="1" customWidth="1"/>
    <col min="10246" max="10246" width="11.453125" style="35" customWidth="1"/>
    <col min="10247" max="10247" width="0" style="35" hidden="1" customWidth="1"/>
    <col min="10248" max="10248" width="19.453125" style="35" bestFit="1" customWidth="1"/>
    <col min="10249" max="10249" width="15" style="35" bestFit="1" customWidth="1"/>
    <col min="10250" max="10496" width="11.453125" style="35"/>
    <col min="10497" max="10497" width="27.1796875" style="35" customWidth="1"/>
    <col min="10498" max="10498" width="20.1796875" style="35" bestFit="1" customWidth="1"/>
    <col min="10499" max="10499" width="21.26953125" style="35" bestFit="1" customWidth="1"/>
    <col min="10500" max="10500" width="25.26953125" style="35" bestFit="1" customWidth="1"/>
    <col min="10501" max="10501" width="20.453125" style="35" bestFit="1" customWidth="1"/>
    <col min="10502" max="10502" width="11.453125" style="35" customWidth="1"/>
    <col min="10503" max="10503" width="0" style="35" hidden="1" customWidth="1"/>
    <col min="10504" max="10504" width="19.453125" style="35" bestFit="1" customWidth="1"/>
    <col min="10505" max="10505" width="15" style="35" bestFit="1" customWidth="1"/>
    <col min="10506" max="10752" width="11.453125" style="35"/>
    <col min="10753" max="10753" width="27.1796875" style="35" customWidth="1"/>
    <col min="10754" max="10754" width="20.1796875" style="35" bestFit="1" customWidth="1"/>
    <col min="10755" max="10755" width="21.26953125" style="35" bestFit="1" customWidth="1"/>
    <col min="10756" max="10756" width="25.26953125" style="35" bestFit="1" customWidth="1"/>
    <col min="10757" max="10757" width="20.453125" style="35" bestFit="1" customWidth="1"/>
    <col min="10758" max="10758" width="11.453125" style="35" customWidth="1"/>
    <col min="10759" max="10759" width="0" style="35" hidden="1" customWidth="1"/>
    <col min="10760" max="10760" width="19.453125" style="35" bestFit="1" customWidth="1"/>
    <col min="10761" max="10761" width="15" style="35" bestFit="1" customWidth="1"/>
    <col min="10762" max="11008" width="11.453125" style="35"/>
    <col min="11009" max="11009" width="27.1796875" style="35" customWidth="1"/>
    <col min="11010" max="11010" width="20.1796875" style="35" bestFit="1" customWidth="1"/>
    <col min="11011" max="11011" width="21.26953125" style="35" bestFit="1" customWidth="1"/>
    <col min="11012" max="11012" width="25.26953125" style="35" bestFit="1" customWidth="1"/>
    <col min="11013" max="11013" width="20.453125" style="35" bestFit="1" customWidth="1"/>
    <col min="11014" max="11014" width="11.453125" style="35" customWidth="1"/>
    <col min="11015" max="11015" width="0" style="35" hidden="1" customWidth="1"/>
    <col min="11016" max="11016" width="19.453125" style="35" bestFit="1" customWidth="1"/>
    <col min="11017" max="11017" width="15" style="35" bestFit="1" customWidth="1"/>
    <col min="11018" max="11264" width="11.453125" style="35"/>
    <col min="11265" max="11265" width="27.1796875" style="35" customWidth="1"/>
    <col min="11266" max="11266" width="20.1796875" style="35" bestFit="1" customWidth="1"/>
    <col min="11267" max="11267" width="21.26953125" style="35" bestFit="1" customWidth="1"/>
    <col min="11268" max="11268" width="25.26953125" style="35" bestFit="1" customWidth="1"/>
    <col min="11269" max="11269" width="20.453125" style="35" bestFit="1" customWidth="1"/>
    <col min="11270" max="11270" width="11.453125" style="35" customWidth="1"/>
    <col min="11271" max="11271" width="0" style="35" hidden="1" customWidth="1"/>
    <col min="11272" max="11272" width="19.453125" style="35" bestFit="1" customWidth="1"/>
    <col min="11273" max="11273" width="15" style="35" bestFit="1" customWidth="1"/>
    <col min="11274" max="11520" width="11.453125" style="35"/>
    <col min="11521" max="11521" width="27.1796875" style="35" customWidth="1"/>
    <col min="11522" max="11522" width="20.1796875" style="35" bestFit="1" customWidth="1"/>
    <col min="11523" max="11523" width="21.26953125" style="35" bestFit="1" customWidth="1"/>
    <col min="11524" max="11524" width="25.26953125" style="35" bestFit="1" customWidth="1"/>
    <col min="11525" max="11525" width="20.453125" style="35" bestFit="1" customWidth="1"/>
    <col min="11526" max="11526" width="11.453125" style="35" customWidth="1"/>
    <col min="11527" max="11527" width="0" style="35" hidden="1" customWidth="1"/>
    <col min="11528" max="11528" width="19.453125" style="35" bestFit="1" customWidth="1"/>
    <col min="11529" max="11529" width="15" style="35" bestFit="1" customWidth="1"/>
    <col min="11530" max="11776" width="11.453125" style="35"/>
    <col min="11777" max="11777" width="27.1796875" style="35" customWidth="1"/>
    <col min="11778" max="11778" width="20.1796875" style="35" bestFit="1" customWidth="1"/>
    <col min="11779" max="11779" width="21.26953125" style="35" bestFit="1" customWidth="1"/>
    <col min="11780" max="11780" width="25.26953125" style="35" bestFit="1" customWidth="1"/>
    <col min="11781" max="11781" width="20.453125" style="35" bestFit="1" customWidth="1"/>
    <col min="11782" max="11782" width="11.453125" style="35" customWidth="1"/>
    <col min="11783" max="11783" width="0" style="35" hidden="1" customWidth="1"/>
    <col min="11784" max="11784" width="19.453125" style="35" bestFit="1" customWidth="1"/>
    <col min="11785" max="11785" width="15" style="35" bestFit="1" customWidth="1"/>
    <col min="11786" max="12032" width="11.453125" style="35"/>
    <col min="12033" max="12033" width="27.1796875" style="35" customWidth="1"/>
    <col min="12034" max="12034" width="20.1796875" style="35" bestFit="1" customWidth="1"/>
    <col min="12035" max="12035" width="21.26953125" style="35" bestFit="1" customWidth="1"/>
    <col min="12036" max="12036" width="25.26953125" style="35" bestFit="1" customWidth="1"/>
    <col min="12037" max="12037" width="20.453125" style="35" bestFit="1" customWidth="1"/>
    <col min="12038" max="12038" width="11.453125" style="35" customWidth="1"/>
    <col min="12039" max="12039" width="0" style="35" hidden="1" customWidth="1"/>
    <col min="12040" max="12040" width="19.453125" style="35" bestFit="1" customWidth="1"/>
    <col min="12041" max="12041" width="15" style="35" bestFit="1" customWidth="1"/>
    <col min="12042" max="12288" width="11.453125" style="35"/>
    <col min="12289" max="12289" width="27.1796875" style="35" customWidth="1"/>
    <col min="12290" max="12290" width="20.1796875" style="35" bestFit="1" customWidth="1"/>
    <col min="12291" max="12291" width="21.26953125" style="35" bestFit="1" customWidth="1"/>
    <col min="12292" max="12292" width="25.26953125" style="35" bestFit="1" customWidth="1"/>
    <col min="12293" max="12293" width="20.453125" style="35" bestFit="1" customWidth="1"/>
    <col min="12294" max="12294" width="11.453125" style="35" customWidth="1"/>
    <col min="12295" max="12295" width="0" style="35" hidden="1" customWidth="1"/>
    <col min="12296" max="12296" width="19.453125" style="35" bestFit="1" customWidth="1"/>
    <col min="12297" max="12297" width="15" style="35" bestFit="1" customWidth="1"/>
    <col min="12298" max="12544" width="11.453125" style="35"/>
    <col min="12545" max="12545" width="27.1796875" style="35" customWidth="1"/>
    <col min="12546" max="12546" width="20.1796875" style="35" bestFit="1" customWidth="1"/>
    <col min="12547" max="12547" width="21.26953125" style="35" bestFit="1" customWidth="1"/>
    <col min="12548" max="12548" width="25.26953125" style="35" bestFit="1" customWidth="1"/>
    <col min="12549" max="12549" width="20.453125" style="35" bestFit="1" customWidth="1"/>
    <col min="12550" max="12550" width="11.453125" style="35" customWidth="1"/>
    <col min="12551" max="12551" width="0" style="35" hidden="1" customWidth="1"/>
    <col min="12552" max="12552" width="19.453125" style="35" bestFit="1" customWidth="1"/>
    <col min="12553" max="12553" width="15" style="35" bestFit="1" customWidth="1"/>
    <col min="12554" max="12800" width="11.453125" style="35"/>
    <col min="12801" max="12801" width="27.1796875" style="35" customWidth="1"/>
    <col min="12802" max="12802" width="20.1796875" style="35" bestFit="1" customWidth="1"/>
    <col min="12803" max="12803" width="21.26953125" style="35" bestFit="1" customWidth="1"/>
    <col min="12804" max="12804" width="25.26953125" style="35" bestFit="1" customWidth="1"/>
    <col min="12805" max="12805" width="20.453125" style="35" bestFit="1" customWidth="1"/>
    <col min="12806" max="12806" width="11.453125" style="35" customWidth="1"/>
    <col min="12807" max="12807" width="0" style="35" hidden="1" customWidth="1"/>
    <col min="12808" max="12808" width="19.453125" style="35" bestFit="1" customWidth="1"/>
    <col min="12809" max="12809" width="15" style="35" bestFit="1" customWidth="1"/>
    <col min="12810" max="13056" width="11.453125" style="35"/>
    <col min="13057" max="13057" width="27.1796875" style="35" customWidth="1"/>
    <col min="13058" max="13058" width="20.1796875" style="35" bestFit="1" customWidth="1"/>
    <col min="13059" max="13059" width="21.26953125" style="35" bestFit="1" customWidth="1"/>
    <col min="13060" max="13060" width="25.26953125" style="35" bestFit="1" customWidth="1"/>
    <col min="13061" max="13061" width="20.453125" style="35" bestFit="1" customWidth="1"/>
    <col min="13062" max="13062" width="11.453125" style="35" customWidth="1"/>
    <col min="13063" max="13063" width="0" style="35" hidden="1" customWidth="1"/>
    <col min="13064" max="13064" width="19.453125" style="35" bestFit="1" customWidth="1"/>
    <col min="13065" max="13065" width="15" style="35" bestFit="1" customWidth="1"/>
    <col min="13066" max="13312" width="11.453125" style="35"/>
    <col min="13313" max="13313" width="27.1796875" style="35" customWidth="1"/>
    <col min="13314" max="13314" width="20.1796875" style="35" bestFit="1" customWidth="1"/>
    <col min="13315" max="13315" width="21.26953125" style="35" bestFit="1" customWidth="1"/>
    <col min="13316" max="13316" width="25.26953125" style="35" bestFit="1" customWidth="1"/>
    <col min="13317" max="13317" width="20.453125" style="35" bestFit="1" customWidth="1"/>
    <col min="13318" max="13318" width="11.453125" style="35" customWidth="1"/>
    <col min="13319" max="13319" width="0" style="35" hidden="1" customWidth="1"/>
    <col min="13320" max="13320" width="19.453125" style="35" bestFit="1" customWidth="1"/>
    <col min="13321" max="13321" width="15" style="35" bestFit="1" customWidth="1"/>
    <col min="13322" max="13568" width="11.453125" style="35"/>
    <col min="13569" max="13569" width="27.1796875" style="35" customWidth="1"/>
    <col min="13570" max="13570" width="20.1796875" style="35" bestFit="1" customWidth="1"/>
    <col min="13571" max="13571" width="21.26953125" style="35" bestFit="1" customWidth="1"/>
    <col min="13572" max="13572" width="25.26953125" style="35" bestFit="1" customWidth="1"/>
    <col min="13573" max="13573" width="20.453125" style="35" bestFit="1" customWidth="1"/>
    <col min="13574" max="13574" width="11.453125" style="35" customWidth="1"/>
    <col min="13575" max="13575" width="0" style="35" hidden="1" customWidth="1"/>
    <col min="13576" max="13576" width="19.453125" style="35" bestFit="1" customWidth="1"/>
    <col min="13577" max="13577" width="15" style="35" bestFit="1" customWidth="1"/>
    <col min="13578" max="13824" width="11.453125" style="35"/>
    <col min="13825" max="13825" width="27.1796875" style="35" customWidth="1"/>
    <col min="13826" max="13826" width="20.1796875" style="35" bestFit="1" customWidth="1"/>
    <col min="13827" max="13827" width="21.26953125" style="35" bestFit="1" customWidth="1"/>
    <col min="13828" max="13828" width="25.26953125" style="35" bestFit="1" customWidth="1"/>
    <col min="13829" max="13829" width="20.453125" style="35" bestFit="1" customWidth="1"/>
    <col min="13830" max="13830" width="11.453125" style="35" customWidth="1"/>
    <col min="13831" max="13831" width="0" style="35" hidden="1" customWidth="1"/>
    <col min="13832" max="13832" width="19.453125" style="35" bestFit="1" customWidth="1"/>
    <col min="13833" max="13833" width="15" style="35" bestFit="1" customWidth="1"/>
    <col min="13834" max="14080" width="11.453125" style="35"/>
    <col min="14081" max="14081" width="27.1796875" style="35" customWidth="1"/>
    <col min="14082" max="14082" width="20.1796875" style="35" bestFit="1" customWidth="1"/>
    <col min="14083" max="14083" width="21.26953125" style="35" bestFit="1" customWidth="1"/>
    <col min="14084" max="14084" width="25.26953125" style="35" bestFit="1" customWidth="1"/>
    <col min="14085" max="14085" width="20.453125" style="35" bestFit="1" customWidth="1"/>
    <col min="14086" max="14086" width="11.453125" style="35" customWidth="1"/>
    <col min="14087" max="14087" width="0" style="35" hidden="1" customWidth="1"/>
    <col min="14088" max="14088" width="19.453125" style="35" bestFit="1" customWidth="1"/>
    <col min="14089" max="14089" width="15" style="35" bestFit="1" customWidth="1"/>
    <col min="14090" max="14336" width="11.453125" style="35"/>
    <col min="14337" max="14337" width="27.1796875" style="35" customWidth="1"/>
    <col min="14338" max="14338" width="20.1796875" style="35" bestFit="1" customWidth="1"/>
    <col min="14339" max="14339" width="21.26953125" style="35" bestFit="1" customWidth="1"/>
    <col min="14340" max="14340" width="25.26953125" style="35" bestFit="1" customWidth="1"/>
    <col min="14341" max="14341" width="20.453125" style="35" bestFit="1" customWidth="1"/>
    <col min="14342" max="14342" width="11.453125" style="35" customWidth="1"/>
    <col min="14343" max="14343" width="0" style="35" hidden="1" customWidth="1"/>
    <col min="14344" max="14344" width="19.453125" style="35" bestFit="1" customWidth="1"/>
    <col min="14345" max="14345" width="15" style="35" bestFit="1" customWidth="1"/>
    <col min="14346" max="14592" width="11.453125" style="35"/>
    <col min="14593" max="14593" width="27.1796875" style="35" customWidth="1"/>
    <col min="14594" max="14594" width="20.1796875" style="35" bestFit="1" customWidth="1"/>
    <col min="14595" max="14595" width="21.26953125" style="35" bestFit="1" customWidth="1"/>
    <col min="14596" max="14596" width="25.26953125" style="35" bestFit="1" customWidth="1"/>
    <col min="14597" max="14597" width="20.453125" style="35" bestFit="1" customWidth="1"/>
    <col min="14598" max="14598" width="11.453125" style="35" customWidth="1"/>
    <col min="14599" max="14599" width="0" style="35" hidden="1" customWidth="1"/>
    <col min="14600" max="14600" width="19.453125" style="35" bestFit="1" customWidth="1"/>
    <col min="14601" max="14601" width="15" style="35" bestFit="1" customWidth="1"/>
    <col min="14602" max="14848" width="11.453125" style="35"/>
    <col min="14849" max="14849" width="27.1796875" style="35" customWidth="1"/>
    <col min="14850" max="14850" width="20.1796875" style="35" bestFit="1" customWidth="1"/>
    <col min="14851" max="14851" width="21.26953125" style="35" bestFit="1" customWidth="1"/>
    <col min="14852" max="14852" width="25.26953125" style="35" bestFit="1" customWidth="1"/>
    <col min="14853" max="14853" width="20.453125" style="35" bestFit="1" customWidth="1"/>
    <col min="14854" max="14854" width="11.453125" style="35" customWidth="1"/>
    <col min="14855" max="14855" width="0" style="35" hidden="1" customWidth="1"/>
    <col min="14856" max="14856" width="19.453125" style="35" bestFit="1" customWidth="1"/>
    <col min="14857" max="14857" width="15" style="35" bestFit="1" customWidth="1"/>
    <col min="14858" max="15104" width="11.453125" style="35"/>
    <col min="15105" max="15105" width="27.1796875" style="35" customWidth="1"/>
    <col min="15106" max="15106" width="20.1796875" style="35" bestFit="1" customWidth="1"/>
    <col min="15107" max="15107" width="21.26953125" style="35" bestFit="1" customWidth="1"/>
    <col min="15108" max="15108" width="25.26953125" style="35" bestFit="1" customWidth="1"/>
    <col min="15109" max="15109" width="20.453125" style="35" bestFit="1" customWidth="1"/>
    <col min="15110" max="15110" width="11.453125" style="35" customWidth="1"/>
    <col min="15111" max="15111" width="0" style="35" hidden="1" customWidth="1"/>
    <col min="15112" max="15112" width="19.453125" style="35" bestFit="1" customWidth="1"/>
    <col min="15113" max="15113" width="15" style="35" bestFit="1" customWidth="1"/>
    <col min="15114" max="15360" width="11.453125" style="35"/>
    <col min="15361" max="15361" width="27.1796875" style="35" customWidth="1"/>
    <col min="15362" max="15362" width="20.1796875" style="35" bestFit="1" customWidth="1"/>
    <col min="15363" max="15363" width="21.26953125" style="35" bestFit="1" customWidth="1"/>
    <col min="15364" max="15364" width="25.26953125" style="35" bestFit="1" customWidth="1"/>
    <col min="15365" max="15365" width="20.453125" style="35" bestFit="1" customWidth="1"/>
    <col min="15366" max="15366" width="11.453125" style="35" customWidth="1"/>
    <col min="15367" max="15367" width="0" style="35" hidden="1" customWidth="1"/>
    <col min="15368" max="15368" width="19.453125" style="35" bestFit="1" customWidth="1"/>
    <col min="15369" max="15369" width="15" style="35" bestFit="1" customWidth="1"/>
    <col min="15370" max="15616" width="11.453125" style="35"/>
    <col min="15617" max="15617" width="27.1796875" style="35" customWidth="1"/>
    <col min="15618" max="15618" width="20.1796875" style="35" bestFit="1" customWidth="1"/>
    <col min="15619" max="15619" width="21.26953125" style="35" bestFit="1" customWidth="1"/>
    <col min="15620" max="15620" width="25.26953125" style="35" bestFit="1" customWidth="1"/>
    <col min="15621" max="15621" width="20.453125" style="35" bestFit="1" customWidth="1"/>
    <col min="15622" max="15622" width="11.453125" style="35" customWidth="1"/>
    <col min="15623" max="15623" width="0" style="35" hidden="1" customWidth="1"/>
    <col min="15624" max="15624" width="19.453125" style="35" bestFit="1" customWidth="1"/>
    <col min="15625" max="15625" width="15" style="35" bestFit="1" customWidth="1"/>
    <col min="15626" max="15872" width="11.453125" style="35"/>
    <col min="15873" max="15873" width="27.1796875" style="35" customWidth="1"/>
    <col min="15874" max="15874" width="20.1796875" style="35" bestFit="1" customWidth="1"/>
    <col min="15875" max="15875" width="21.26953125" style="35" bestFit="1" customWidth="1"/>
    <col min="15876" max="15876" width="25.26953125" style="35" bestFit="1" customWidth="1"/>
    <col min="15877" max="15877" width="20.453125" style="35" bestFit="1" customWidth="1"/>
    <col min="15878" max="15878" width="11.453125" style="35" customWidth="1"/>
    <col min="15879" max="15879" width="0" style="35" hidden="1" customWidth="1"/>
    <col min="15880" max="15880" width="19.453125" style="35" bestFit="1" customWidth="1"/>
    <col min="15881" max="15881" width="15" style="35" bestFit="1" customWidth="1"/>
    <col min="15882" max="16128" width="11.453125" style="35"/>
    <col min="16129" max="16129" width="27.1796875" style="35" customWidth="1"/>
    <col min="16130" max="16130" width="20.1796875" style="35" bestFit="1" customWidth="1"/>
    <col min="16131" max="16131" width="21.26953125" style="35" bestFit="1" customWidth="1"/>
    <col min="16132" max="16132" width="25.26953125" style="35" bestFit="1" customWidth="1"/>
    <col min="16133" max="16133" width="20.453125" style="35" bestFit="1" customWidth="1"/>
    <col min="16134" max="16134" width="11.453125" style="35" customWidth="1"/>
    <col min="16135" max="16135" width="0" style="35" hidden="1" customWidth="1"/>
    <col min="16136" max="16136" width="19.453125" style="35" bestFit="1" customWidth="1"/>
    <col min="16137" max="16137" width="15" style="35" bestFit="1" customWidth="1"/>
    <col min="16138" max="16384" width="11.453125" style="35"/>
  </cols>
  <sheetData>
    <row r="1" spans="1:9" ht="9.75" customHeight="1" x14ac:dyDescent="0.35"/>
    <row r="2" spans="1:9" ht="18" customHeight="1" x14ac:dyDescent="0.35">
      <c r="A2" s="145" t="s">
        <v>67</v>
      </c>
      <c r="B2" s="145"/>
      <c r="C2" s="36"/>
      <c r="D2" s="36"/>
      <c r="E2" s="36"/>
      <c r="F2" s="36"/>
      <c r="G2" s="36"/>
      <c r="H2" s="36"/>
    </row>
    <row r="3" spans="1:9" x14ac:dyDescent="0.35">
      <c r="A3" s="99" t="s">
        <v>87</v>
      </c>
      <c r="B3" s="100">
        <v>2000000</v>
      </c>
      <c r="C3" s="37"/>
      <c r="D3" s="37"/>
      <c r="E3" s="37"/>
      <c r="F3" s="38"/>
      <c r="G3" s="38"/>
      <c r="H3" s="38"/>
    </row>
    <row r="4" spans="1:9" x14ac:dyDescent="0.35">
      <c r="A4" s="99" t="s">
        <v>68</v>
      </c>
      <c r="B4" s="101">
        <v>0.1</v>
      </c>
      <c r="C4" s="39"/>
      <c r="D4" s="39"/>
      <c r="E4" s="39"/>
    </row>
    <row r="5" spans="1:9" x14ac:dyDescent="0.35">
      <c r="A5" s="99" t="s">
        <v>69</v>
      </c>
      <c r="B5" s="99">
        <v>5</v>
      </c>
      <c r="C5" s="40"/>
      <c r="D5" s="38"/>
      <c r="E5" s="38"/>
    </row>
    <row r="6" spans="1:9" x14ac:dyDescent="0.35">
      <c r="A6" s="41"/>
      <c r="B6" s="41"/>
      <c r="C6" s="40"/>
      <c r="D6" s="38"/>
      <c r="E6" s="38"/>
    </row>
    <row r="7" spans="1:9" ht="18" x14ac:dyDescent="0.4">
      <c r="A7" s="146" t="s">
        <v>70</v>
      </c>
      <c r="B7" s="146"/>
      <c r="C7" s="146"/>
      <c r="D7" s="146"/>
      <c r="E7" s="146"/>
      <c r="F7" s="146"/>
      <c r="G7" s="146"/>
      <c r="H7" s="146"/>
    </row>
    <row r="8" spans="1:9" x14ac:dyDescent="0.35">
      <c r="A8" s="99" t="s">
        <v>71</v>
      </c>
      <c r="B8" s="100"/>
      <c r="C8" s="37"/>
      <c r="D8" s="37"/>
      <c r="E8" s="37"/>
    </row>
    <row r="9" spans="1:9" ht="33.75" customHeight="1" x14ac:dyDescent="0.35">
      <c r="A9" s="102" t="s">
        <v>72</v>
      </c>
      <c r="B9" s="100"/>
      <c r="C9" s="37"/>
      <c r="D9" s="38"/>
      <c r="E9" s="38"/>
    </row>
    <row r="10" spans="1:9" hidden="1" x14ac:dyDescent="0.35">
      <c r="A10" s="42"/>
      <c r="B10" s="43"/>
      <c r="C10" s="39"/>
      <c r="D10" s="38"/>
      <c r="E10" s="38"/>
    </row>
    <row r="11" spans="1:9" hidden="1" x14ac:dyDescent="0.35">
      <c r="C11" s="38"/>
      <c r="D11" s="38"/>
      <c r="E11" s="38"/>
      <c r="I11" s="44"/>
    </row>
    <row r="12" spans="1:9" x14ac:dyDescent="0.35">
      <c r="A12" s="147" t="s">
        <v>73</v>
      </c>
      <c r="B12" s="147"/>
      <c r="C12" s="147"/>
      <c r="D12" s="147"/>
      <c r="E12" s="147"/>
    </row>
    <row r="13" spans="1:9" x14ac:dyDescent="0.35">
      <c r="A13" s="94" t="s">
        <v>74</v>
      </c>
      <c r="B13" s="94" t="s">
        <v>75</v>
      </c>
      <c r="C13" s="94" t="s">
        <v>76</v>
      </c>
      <c r="D13" s="95" t="s">
        <v>77</v>
      </c>
      <c r="E13" s="94" t="s">
        <v>78</v>
      </c>
      <c r="F13" s="98"/>
      <c r="G13" s="96" t="s">
        <v>79</v>
      </c>
      <c r="H13" s="97" t="s">
        <v>80</v>
      </c>
    </row>
    <row r="14" spans="1:9" x14ac:dyDescent="0.35">
      <c r="D14" s="45">
        <f>$B$3</f>
        <v>2000000</v>
      </c>
      <c r="G14" s="46">
        <f>$B$3</f>
        <v>2000000</v>
      </c>
    </row>
    <row r="15" spans="1:9" x14ac:dyDescent="0.35">
      <c r="A15" s="103">
        <v>1</v>
      </c>
      <c r="B15" s="104"/>
      <c r="C15" s="104"/>
      <c r="D15" s="104">
        <f>D14+C15</f>
        <v>2000000</v>
      </c>
      <c r="E15" s="104"/>
      <c r="F15" s="47"/>
      <c r="G15" s="47"/>
      <c r="H15" s="45"/>
    </row>
    <row r="16" spans="1:9" x14ac:dyDescent="0.35">
      <c r="A16" s="103">
        <v>2</v>
      </c>
      <c r="B16" s="104"/>
      <c r="C16" s="104"/>
      <c r="D16" s="104">
        <f t="shared" ref="D16:D19" si="0">D15+C16</f>
        <v>2000000</v>
      </c>
      <c r="E16" s="104"/>
      <c r="F16" s="47"/>
      <c r="G16" s="47"/>
      <c r="H16" s="45"/>
    </row>
    <row r="17" spans="1:8" x14ac:dyDescent="0.35">
      <c r="A17" s="103">
        <v>3</v>
      </c>
      <c r="B17" s="104"/>
      <c r="C17" s="104"/>
      <c r="D17" s="104">
        <f t="shared" si="0"/>
        <v>2000000</v>
      </c>
      <c r="E17" s="104"/>
      <c r="F17" s="47"/>
      <c r="G17" s="47"/>
      <c r="H17" s="45"/>
    </row>
    <row r="18" spans="1:8" x14ac:dyDescent="0.35">
      <c r="A18" s="103">
        <v>4</v>
      </c>
      <c r="B18" s="104"/>
      <c r="C18" s="104"/>
      <c r="D18" s="104">
        <f t="shared" si="0"/>
        <v>2000000</v>
      </c>
      <c r="E18" s="104"/>
      <c r="F18" s="47"/>
      <c r="G18" s="47"/>
      <c r="H18" s="45"/>
    </row>
    <row r="19" spans="1:8" x14ac:dyDescent="0.35">
      <c r="A19" s="103">
        <v>5</v>
      </c>
      <c r="B19" s="104"/>
      <c r="C19" s="104"/>
      <c r="D19" s="104">
        <f t="shared" si="0"/>
        <v>2000000</v>
      </c>
      <c r="E19" s="104"/>
      <c r="F19" s="47"/>
      <c r="G19" s="47"/>
      <c r="H19" s="45"/>
    </row>
    <row r="20" spans="1:8" x14ac:dyDescent="0.35">
      <c r="A20" s="103" t="s">
        <v>81</v>
      </c>
      <c r="B20" s="104"/>
      <c r="C20" s="104"/>
      <c r="D20" s="104"/>
      <c r="E20" s="104"/>
      <c r="F20" s="47"/>
      <c r="G20" s="47"/>
      <c r="H20" s="45"/>
    </row>
    <row r="21" spans="1:8" x14ac:dyDescent="0.35">
      <c r="B21" s="45"/>
      <c r="C21" s="45"/>
      <c r="D21" s="45"/>
      <c r="E21" s="45"/>
      <c r="F21" s="47"/>
      <c r="G21" s="47"/>
      <c r="H21" s="45"/>
    </row>
    <row r="22" spans="1:8" x14ac:dyDescent="0.35">
      <c r="B22" s="45"/>
      <c r="C22" s="45"/>
      <c r="D22" s="45"/>
      <c r="E22" s="45"/>
      <c r="F22" s="47"/>
      <c r="G22" s="47"/>
      <c r="H22" s="45"/>
    </row>
    <row r="23" spans="1:8" x14ac:dyDescent="0.35">
      <c r="B23" s="45"/>
      <c r="C23" s="45"/>
      <c r="D23" s="45"/>
      <c r="E23" s="45"/>
      <c r="F23" s="47"/>
      <c r="G23" s="47"/>
      <c r="H23" s="45"/>
    </row>
    <row r="24" spans="1:8" x14ac:dyDescent="0.35">
      <c r="B24" s="45"/>
      <c r="C24" s="45"/>
      <c r="D24" s="45"/>
      <c r="E24" s="45"/>
      <c r="F24" s="47"/>
      <c r="G24" s="47"/>
      <c r="H24" s="45"/>
    </row>
    <row r="25" spans="1:8" x14ac:dyDescent="0.35">
      <c r="B25" s="45"/>
      <c r="C25" s="45"/>
      <c r="D25" s="45"/>
      <c r="E25" s="45"/>
      <c r="F25" s="47"/>
      <c r="G25" s="47"/>
      <c r="H25" s="45"/>
    </row>
    <row r="26" spans="1:8" x14ac:dyDescent="0.35">
      <c r="B26" s="45"/>
      <c r="C26" s="45"/>
      <c r="D26" s="45"/>
      <c r="E26" s="45"/>
      <c r="F26" s="47"/>
      <c r="G26" s="47"/>
      <c r="H26" s="45"/>
    </row>
    <row r="27" spans="1:8" x14ac:dyDescent="0.35">
      <c r="B27" s="47"/>
      <c r="C27" s="47"/>
      <c r="D27" s="47"/>
      <c r="E27" s="47"/>
      <c r="F27" s="47"/>
      <c r="G27" s="47"/>
      <c r="H27" s="45"/>
    </row>
  </sheetData>
  <mergeCells count="3">
    <mergeCell ref="A2:B2"/>
    <mergeCell ref="A7:H7"/>
    <mergeCell ref="A12:E12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5"/>
  <sheetViews>
    <sheetView workbookViewId="0">
      <selection activeCell="B9" sqref="B9"/>
    </sheetView>
  </sheetViews>
  <sheetFormatPr defaultColWidth="9.1796875" defaultRowHeight="25" customHeight="1" x14ac:dyDescent="0.35"/>
  <cols>
    <col min="1" max="1" width="39.6328125" style="1" bestFit="1" customWidth="1"/>
    <col min="2" max="2" width="13.26953125" style="1" customWidth="1"/>
    <col min="3" max="3" width="9.1796875" style="1"/>
    <col min="4" max="4" width="13.1796875" style="1" bestFit="1" customWidth="1"/>
    <col min="5" max="16384" width="9.1796875" style="1"/>
  </cols>
  <sheetData>
    <row r="1" spans="1:2" ht="25" customHeight="1" thickBot="1" x14ac:dyDescent="0.4">
      <c r="A1" s="148" t="s">
        <v>15</v>
      </c>
      <c r="B1" s="148"/>
    </row>
    <row r="2" spans="1:2" ht="25" customHeight="1" x14ac:dyDescent="0.35">
      <c r="A2" s="107" t="s">
        <v>16</v>
      </c>
      <c r="B2" s="140">
        <v>0.12</v>
      </c>
    </row>
    <row r="3" spans="1:2" ht="40.5" customHeight="1" thickBot="1" x14ac:dyDescent="0.4">
      <c r="A3" s="121" t="s">
        <v>82</v>
      </c>
      <c r="B3" s="122">
        <v>12</v>
      </c>
    </row>
    <row r="4" spans="1:2" s="12" customFormat="1" ht="24.75" customHeight="1" x14ac:dyDescent="0.35">
      <c r="A4" s="10" t="s">
        <v>20</v>
      </c>
      <c r="B4" s="20"/>
    </row>
    <row r="5" spans="1:2" s="12" customFormat="1" ht="24.75" customHeight="1" x14ac:dyDescent="0.35">
      <c r="A5" s="105"/>
      <c r="B5" s="106"/>
    </row>
    <row r="6" spans="1:2" ht="25" customHeight="1" thickBot="1" x14ac:dyDescent="0.4">
      <c r="A6" s="148" t="s">
        <v>17</v>
      </c>
      <c r="B6" s="148"/>
    </row>
    <row r="7" spans="1:2" ht="25" customHeight="1" x14ac:dyDescent="0.35">
      <c r="A7" s="108" t="s">
        <v>18</v>
      </c>
      <c r="B7" s="109">
        <v>0.12</v>
      </c>
    </row>
    <row r="8" spans="1:2" ht="40.5" customHeight="1" thickBot="1" x14ac:dyDescent="0.4">
      <c r="A8" s="110" t="s">
        <v>82</v>
      </c>
      <c r="B8" s="111">
        <v>12</v>
      </c>
    </row>
    <row r="9" spans="1:2" ht="25" customHeight="1" x14ac:dyDescent="0.35">
      <c r="A9" s="10" t="s">
        <v>19</v>
      </c>
      <c r="B9" s="20"/>
    </row>
    <row r="11" spans="1:2" ht="25" hidden="1" customHeight="1" thickBot="1" x14ac:dyDescent="0.4">
      <c r="A11" s="148" t="s">
        <v>3</v>
      </c>
      <c r="B11" s="148"/>
    </row>
    <row r="12" spans="1:2" ht="25" hidden="1" customHeight="1" x14ac:dyDescent="0.35">
      <c r="A12" s="2" t="s">
        <v>0</v>
      </c>
      <c r="B12" s="3">
        <v>500000</v>
      </c>
    </row>
    <row r="13" spans="1:2" ht="25" hidden="1" customHeight="1" x14ac:dyDescent="0.35">
      <c r="A13" s="4" t="s">
        <v>4</v>
      </c>
      <c r="B13" s="9">
        <v>-21492.1</v>
      </c>
    </row>
    <row r="14" spans="1:2" ht="25" hidden="1" customHeight="1" thickBot="1" x14ac:dyDescent="0.4">
      <c r="A14" s="5" t="s">
        <v>2</v>
      </c>
      <c r="B14" s="6">
        <v>15</v>
      </c>
    </row>
    <row r="15" spans="1:2" ht="39.75" hidden="1" customHeight="1" x14ac:dyDescent="0.35">
      <c r="A15" s="10" t="s">
        <v>21</v>
      </c>
      <c r="B15" s="33">
        <f>RATE(B14,B13,B12)</f>
        <v>-5.0433993637522601E-2</v>
      </c>
    </row>
  </sheetData>
  <mergeCells count="3">
    <mergeCell ref="A1:B1"/>
    <mergeCell ref="A6:B6"/>
    <mergeCell ref="A11:B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9"/>
  <sheetViews>
    <sheetView workbookViewId="0">
      <selection activeCell="B18" sqref="B18"/>
    </sheetView>
  </sheetViews>
  <sheetFormatPr defaultColWidth="9.1796875" defaultRowHeight="25" customHeight="1" x14ac:dyDescent="0.35"/>
  <cols>
    <col min="1" max="1" width="31.54296875" style="1" customWidth="1"/>
    <col min="2" max="2" width="24.54296875" style="1" customWidth="1"/>
    <col min="3" max="16384" width="9.1796875" style="1"/>
  </cols>
  <sheetData>
    <row r="1" spans="1:2" ht="25" customHeight="1" thickBot="1" x14ac:dyDescent="0.4">
      <c r="A1" s="148" t="s">
        <v>22</v>
      </c>
      <c r="B1" s="148"/>
    </row>
    <row r="2" spans="1:2" ht="25" customHeight="1" x14ac:dyDescent="0.35">
      <c r="A2" s="123" t="s">
        <v>23</v>
      </c>
      <c r="B2" s="124">
        <v>0.1</v>
      </c>
    </row>
    <row r="3" spans="1:2" ht="25" customHeight="1" x14ac:dyDescent="0.35">
      <c r="A3" s="125" t="s">
        <v>24</v>
      </c>
      <c r="B3" s="126">
        <v>0.12</v>
      </c>
    </row>
    <row r="4" spans="1:2" ht="25" customHeight="1" x14ac:dyDescent="0.35">
      <c r="A4" s="125" t="s">
        <v>83</v>
      </c>
      <c r="B4" s="127">
        <v>43221</v>
      </c>
    </row>
    <row r="5" spans="1:2" ht="25" customHeight="1" x14ac:dyDescent="0.35">
      <c r="A5" s="125" t="s">
        <v>84</v>
      </c>
      <c r="B5" s="128">
        <f>B4+365*B6</f>
        <v>45046</v>
      </c>
    </row>
    <row r="6" spans="1:2" ht="25" customHeight="1" x14ac:dyDescent="0.35">
      <c r="A6" s="125" t="s">
        <v>85</v>
      </c>
      <c r="B6" s="141">
        <v>5</v>
      </c>
    </row>
    <row r="7" spans="1:2" ht="25" customHeight="1" x14ac:dyDescent="0.35">
      <c r="A7" s="130" t="s">
        <v>28</v>
      </c>
      <c r="B7" s="129">
        <v>100</v>
      </c>
    </row>
    <row r="8" spans="1:2" ht="25" customHeight="1" x14ac:dyDescent="0.35">
      <c r="A8" s="10" t="s">
        <v>27</v>
      </c>
      <c r="B8" s="11"/>
    </row>
    <row r="11" spans="1:2" ht="25" customHeight="1" thickBot="1" x14ac:dyDescent="0.4">
      <c r="A11" s="148" t="s">
        <v>29</v>
      </c>
      <c r="B11" s="148"/>
    </row>
    <row r="12" spans="1:2" ht="25" customHeight="1" x14ac:dyDescent="0.35">
      <c r="A12" s="112" t="s">
        <v>23</v>
      </c>
      <c r="B12" s="113">
        <v>0.1</v>
      </c>
    </row>
    <row r="13" spans="1:2" ht="25" customHeight="1" x14ac:dyDescent="0.35">
      <c r="A13" s="114" t="s">
        <v>9</v>
      </c>
      <c r="B13" s="115">
        <v>92</v>
      </c>
    </row>
    <row r="14" spans="1:2" ht="25" customHeight="1" x14ac:dyDescent="0.35">
      <c r="A14" s="114" t="s">
        <v>83</v>
      </c>
      <c r="B14" s="116">
        <v>43221</v>
      </c>
    </row>
    <row r="15" spans="1:2" ht="25" customHeight="1" x14ac:dyDescent="0.35">
      <c r="A15" s="114" t="s">
        <v>84</v>
      </c>
      <c r="B15" s="117">
        <f>B14+365*B16</f>
        <v>45046</v>
      </c>
    </row>
    <row r="16" spans="1:2" ht="25" customHeight="1" x14ac:dyDescent="0.35">
      <c r="A16" s="114" t="s">
        <v>85</v>
      </c>
      <c r="B16" s="118">
        <v>5</v>
      </c>
    </row>
    <row r="17" spans="1:2" ht="25" customHeight="1" x14ac:dyDescent="0.35">
      <c r="A17" s="119" t="s">
        <v>28</v>
      </c>
      <c r="B17" s="120">
        <v>100</v>
      </c>
    </row>
    <row r="18" spans="1:2" ht="25" customHeight="1" x14ac:dyDescent="0.35">
      <c r="A18" s="10" t="s">
        <v>30</v>
      </c>
      <c r="B18" s="20"/>
    </row>
    <row r="21" spans="1:2" ht="25" hidden="1" customHeight="1" thickBot="1" x14ac:dyDescent="0.4">
      <c r="A21" s="148" t="s">
        <v>31</v>
      </c>
      <c r="B21" s="148"/>
    </row>
    <row r="22" spans="1:2" ht="25" hidden="1" customHeight="1" x14ac:dyDescent="0.35">
      <c r="A22" s="2" t="s">
        <v>23</v>
      </c>
      <c r="B22" s="13">
        <v>0.1</v>
      </c>
    </row>
    <row r="23" spans="1:2" ht="25" hidden="1" customHeight="1" x14ac:dyDescent="0.35">
      <c r="A23" s="4" t="s">
        <v>33</v>
      </c>
      <c r="B23" s="21">
        <v>0.12</v>
      </c>
    </row>
    <row r="24" spans="1:2" ht="25" hidden="1" customHeight="1" x14ac:dyDescent="0.35">
      <c r="A24" s="14" t="s">
        <v>25</v>
      </c>
      <c r="B24" s="16">
        <v>41518</v>
      </c>
    </row>
    <row r="25" spans="1:2" ht="25" hidden="1" customHeight="1" x14ac:dyDescent="0.35">
      <c r="A25" s="15" t="s">
        <v>26</v>
      </c>
      <c r="B25" s="17">
        <f>B24+365*5</f>
        <v>43343</v>
      </c>
    </row>
    <row r="26" spans="1:2" ht="25" hidden="1" customHeight="1" thickBot="1" x14ac:dyDescent="0.4">
      <c r="A26" s="5" t="s">
        <v>10</v>
      </c>
      <c r="B26" s="6">
        <v>5</v>
      </c>
    </row>
    <row r="27" spans="1:2" ht="25" hidden="1" customHeight="1" x14ac:dyDescent="0.35">
      <c r="A27" s="18" t="s">
        <v>28</v>
      </c>
      <c r="B27" s="19">
        <v>100</v>
      </c>
    </row>
    <row r="28" spans="1:2" ht="25" hidden="1" customHeight="1" x14ac:dyDescent="0.35">
      <c r="A28" s="10" t="s">
        <v>32</v>
      </c>
      <c r="B28" s="22"/>
    </row>
    <row r="29" spans="1:2" ht="40.5" hidden="1" customHeight="1" x14ac:dyDescent="0.35">
      <c r="A29" s="23" t="s">
        <v>34</v>
      </c>
      <c r="B29" s="24"/>
    </row>
  </sheetData>
  <mergeCells count="3">
    <mergeCell ref="A11:B11"/>
    <mergeCell ref="A21:B21"/>
    <mergeCell ref="A1:B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9"/>
  <sheetViews>
    <sheetView workbookViewId="0">
      <selection activeCell="H10" sqref="H10"/>
    </sheetView>
  </sheetViews>
  <sheetFormatPr defaultColWidth="9.1796875" defaultRowHeight="30" customHeight="1" x14ac:dyDescent="0.35"/>
  <cols>
    <col min="1" max="1" width="16.7265625" style="26" bestFit="1" customWidth="1"/>
    <col min="2" max="2" width="26.81640625" style="26" customWidth="1"/>
    <col min="3" max="3" width="20.1796875" style="26" bestFit="1" customWidth="1"/>
    <col min="4" max="4" width="24" style="26" customWidth="1"/>
    <col min="5" max="5" width="20.453125" style="26" customWidth="1"/>
    <col min="6" max="6" width="26.7265625" style="26" customWidth="1"/>
    <col min="7" max="256" width="12.7265625" style="25" customWidth="1"/>
    <col min="257" max="16384" width="9.1796875" style="25"/>
  </cols>
  <sheetData>
    <row r="1" spans="1:6" ht="30" customHeight="1" thickBot="1" x14ac:dyDescent="0.4">
      <c r="A1" s="149" t="s">
        <v>36</v>
      </c>
      <c r="B1" s="149"/>
      <c r="C1" s="149"/>
      <c r="D1" s="149"/>
      <c r="E1" s="149"/>
      <c r="F1" s="25"/>
    </row>
    <row r="2" spans="1:6" ht="30" customHeight="1" x14ac:dyDescent="0.35">
      <c r="A2" s="150" t="s">
        <v>35</v>
      </c>
      <c r="B2" s="151"/>
      <c r="C2" s="131">
        <v>25000000</v>
      </c>
      <c r="D2" s="132"/>
      <c r="E2" s="133"/>
      <c r="F2" s="25"/>
    </row>
    <row r="3" spans="1:6" ht="30" customHeight="1" x14ac:dyDescent="0.35">
      <c r="A3" s="152" t="s">
        <v>37</v>
      </c>
      <c r="B3" s="153"/>
      <c r="C3" s="134">
        <v>15</v>
      </c>
      <c r="D3" s="135" t="s">
        <v>38</v>
      </c>
      <c r="E3" s="136"/>
      <c r="F3" s="25"/>
    </row>
    <row r="4" spans="1:6" ht="30" customHeight="1" thickBot="1" x14ac:dyDescent="0.4">
      <c r="A4" s="154" t="s">
        <v>16</v>
      </c>
      <c r="B4" s="155"/>
      <c r="C4" s="137">
        <v>0.12</v>
      </c>
      <c r="D4" s="138" t="s">
        <v>39</v>
      </c>
      <c r="E4" s="139"/>
      <c r="F4" s="25"/>
    </row>
    <row r="5" spans="1:6" ht="40.5" customHeight="1" thickBot="1" x14ac:dyDescent="0.4">
      <c r="A5" s="156" t="s">
        <v>40</v>
      </c>
      <c r="B5" s="157"/>
      <c r="C5" s="157"/>
      <c r="D5" s="157"/>
      <c r="E5" s="158"/>
      <c r="F5" s="25"/>
    </row>
    <row r="6" spans="1:6" ht="30" customHeight="1" x14ac:dyDescent="0.35">
      <c r="A6" s="25"/>
      <c r="B6" s="25"/>
      <c r="C6" s="25"/>
      <c r="D6" s="25"/>
      <c r="E6" s="25"/>
      <c r="F6" s="25"/>
    </row>
    <row r="7" spans="1:6" ht="39" customHeight="1" x14ac:dyDescent="0.35">
      <c r="A7" s="27" t="s">
        <v>86</v>
      </c>
      <c r="B7" s="28" t="s">
        <v>41</v>
      </c>
      <c r="C7" s="28" t="s">
        <v>42</v>
      </c>
      <c r="D7" s="28" t="s">
        <v>43</v>
      </c>
      <c r="E7" s="28" t="s">
        <v>44</v>
      </c>
      <c r="F7" s="29" t="s">
        <v>45</v>
      </c>
    </row>
    <row r="8" spans="1:6" ht="30" customHeight="1" x14ac:dyDescent="0.35">
      <c r="A8" s="30">
        <v>1</v>
      </c>
      <c r="B8" s="48">
        <f>C2</f>
        <v>25000000</v>
      </c>
      <c r="C8" s="49"/>
      <c r="D8" s="50">
        <f>B8-C8</f>
        <v>25000000</v>
      </c>
      <c r="E8" s="49"/>
      <c r="F8" s="51">
        <f>D8+E8</f>
        <v>25000000</v>
      </c>
    </row>
    <row r="9" spans="1:6" ht="30" customHeight="1" x14ac:dyDescent="0.35">
      <c r="A9" s="30">
        <v>2</v>
      </c>
      <c r="B9" s="50"/>
      <c r="C9" s="49"/>
      <c r="D9" s="50">
        <f t="shared" ref="D9:D72" si="0">B9-C9</f>
        <v>0</v>
      </c>
      <c r="E9" s="49"/>
      <c r="F9" s="51">
        <f t="shared" ref="F9:F72" si="1">D9+E9</f>
        <v>0</v>
      </c>
    </row>
    <row r="10" spans="1:6" ht="30" customHeight="1" x14ac:dyDescent="0.35">
      <c r="A10" s="30">
        <v>3</v>
      </c>
      <c r="B10" s="50"/>
      <c r="C10" s="49"/>
      <c r="D10" s="50">
        <f t="shared" si="0"/>
        <v>0</v>
      </c>
      <c r="E10" s="49"/>
      <c r="F10" s="51">
        <f t="shared" si="1"/>
        <v>0</v>
      </c>
    </row>
    <row r="11" spans="1:6" ht="30" customHeight="1" x14ac:dyDescent="0.35">
      <c r="A11" s="30">
        <v>4</v>
      </c>
      <c r="B11" s="50"/>
      <c r="C11" s="49"/>
      <c r="D11" s="50">
        <f t="shared" si="0"/>
        <v>0</v>
      </c>
      <c r="E11" s="49"/>
      <c r="F11" s="51">
        <f t="shared" si="1"/>
        <v>0</v>
      </c>
    </row>
    <row r="12" spans="1:6" ht="30" customHeight="1" x14ac:dyDescent="0.35">
      <c r="A12" s="30">
        <v>5</v>
      </c>
      <c r="B12" s="50"/>
      <c r="C12" s="49"/>
      <c r="D12" s="50">
        <f t="shared" si="0"/>
        <v>0</v>
      </c>
      <c r="E12" s="49"/>
      <c r="F12" s="51">
        <f t="shared" si="1"/>
        <v>0</v>
      </c>
    </row>
    <row r="13" spans="1:6" ht="30" customHeight="1" x14ac:dyDescent="0.35">
      <c r="A13" s="30">
        <v>6</v>
      </c>
      <c r="B13" s="50"/>
      <c r="C13" s="49"/>
      <c r="D13" s="50">
        <f t="shared" si="0"/>
        <v>0</v>
      </c>
      <c r="E13" s="49"/>
      <c r="F13" s="51">
        <f t="shared" si="1"/>
        <v>0</v>
      </c>
    </row>
    <row r="14" spans="1:6" ht="30" customHeight="1" x14ac:dyDescent="0.35">
      <c r="A14" s="30">
        <v>7</v>
      </c>
      <c r="B14" s="50"/>
      <c r="C14" s="49"/>
      <c r="D14" s="50">
        <f t="shared" si="0"/>
        <v>0</v>
      </c>
      <c r="E14" s="49"/>
      <c r="F14" s="51">
        <f t="shared" si="1"/>
        <v>0</v>
      </c>
    </row>
    <row r="15" spans="1:6" ht="30" customHeight="1" x14ac:dyDescent="0.35">
      <c r="A15" s="30">
        <v>8</v>
      </c>
      <c r="B15" s="50"/>
      <c r="C15" s="49"/>
      <c r="D15" s="50">
        <f t="shared" si="0"/>
        <v>0</v>
      </c>
      <c r="E15" s="49"/>
      <c r="F15" s="51">
        <f t="shared" si="1"/>
        <v>0</v>
      </c>
    </row>
    <row r="16" spans="1:6" ht="30" customHeight="1" x14ac:dyDescent="0.35">
      <c r="A16" s="30">
        <v>9</v>
      </c>
      <c r="B16" s="50"/>
      <c r="C16" s="49"/>
      <c r="D16" s="50">
        <f t="shared" si="0"/>
        <v>0</v>
      </c>
      <c r="E16" s="49"/>
      <c r="F16" s="51">
        <f t="shared" si="1"/>
        <v>0</v>
      </c>
    </row>
    <row r="17" spans="1:6" ht="30" customHeight="1" x14ac:dyDescent="0.35">
      <c r="A17" s="30">
        <v>10</v>
      </c>
      <c r="B17" s="50"/>
      <c r="C17" s="49"/>
      <c r="D17" s="50">
        <f t="shared" si="0"/>
        <v>0</v>
      </c>
      <c r="E17" s="49"/>
      <c r="F17" s="51">
        <f t="shared" si="1"/>
        <v>0</v>
      </c>
    </row>
    <row r="18" spans="1:6" ht="30" customHeight="1" x14ac:dyDescent="0.35">
      <c r="A18" s="30">
        <v>11</v>
      </c>
      <c r="B18" s="50"/>
      <c r="C18" s="49"/>
      <c r="D18" s="50">
        <f t="shared" si="0"/>
        <v>0</v>
      </c>
      <c r="E18" s="49"/>
      <c r="F18" s="51">
        <f t="shared" si="1"/>
        <v>0</v>
      </c>
    </row>
    <row r="19" spans="1:6" ht="30" customHeight="1" x14ac:dyDescent="0.35">
      <c r="A19" s="30">
        <v>12</v>
      </c>
      <c r="B19" s="50"/>
      <c r="C19" s="49"/>
      <c r="D19" s="50">
        <f t="shared" si="0"/>
        <v>0</v>
      </c>
      <c r="E19" s="49"/>
      <c r="F19" s="51">
        <f t="shared" si="1"/>
        <v>0</v>
      </c>
    </row>
    <row r="20" spans="1:6" ht="30" customHeight="1" x14ac:dyDescent="0.35">
      <c r="A20" s="30">
        <v>13</v>
      </c>
      <c r="B20" s="50"/>
      <c r="C20" s="49"/>
      <c r="D20" s="50">
        <f t="shared" si="0"/>
        <v>0</v>
      </c>
      <c r="E20" s="49"/>
      <c r="F20" s="51">
        <f t="shared" si="1"/>
        <v>0</v>
      </c>
    </row>
    <row r="21" spans="1:6" ht="30" customHeight="1" x14ac:dyDescent="0.35">
      <c r="A21" s="30">
        <v>14</v>
      </c>
      <c r="B21" s="50"/>
      <c r="C21" s="49"/>
      <c r="D21" s="50">
        <f t="shared" si="0"/>
        <v>0</v>
      </c>
      <c r="E21" s="49"/>
      <c r="F21" s="51">
        <f t="shared" si="1"/>
        <v>0</v>
      </c>
    </row>
    <row r="22" spans="1:6" ht="30" customHeight="1" x14ac:dyDescent="0.35">
      <c r="A22" s="30">
        <v>15</v>
      </c>
      <c r="B22" s="50"/>
      <c r="C22" s="49"/>
      <c r="D22" s="50">
        <f t="shared" si="0"/>
        <v>0</v>
      </c>
      <c r="E22" s="49"/>
      <c r="F22" s="51">
        <f t="shared" si="1"/>
        <v>0</v>
      </c>
    </row>
    <row r="23" spans="1:6" ht="30" customHeight="1" x14ac:dyDescent="0.35">
      <c r="A23" s="30">
        <v>16</v>
      </c>
      <c r="B23" s="50"/>
      <c r="C23" s="49"/>
      <c r="D23" s="50">
        <f t="shared" si="0"/>
        <v>0</v>
      </c>
      <c r="E23" s="49"/>
      <c r="F23" s="51">
        <f t="shared" si="1"/>
        <v>0</v>
      </c>
    </row>
    <row r="24" spans="1:6" ht="30" customHeight="1" x14ac:dyDescent="0.35">
      <c r="A24" s="30">
        <v>17</v>
      </c>
      <c r="B24" s="50"/>
      <c r="C24" s="49"/>
      <c r="D24" s="50">
        <f t="shared" si="0"/>
        <v>0</v>
      </c>
      <c r="E24" s="49"/>
      <c r="F24" s="51">
        <f t="shared" si="1"/>
        <v>0</v>
      </c>
    </row>
    <row r="25" spans="1:6" ht="30" customHeight="1" x14ac:dyDescent="0.35">
      <c r="A25" s="30">
        <v>18</v>
      </c>
      <c r="B25" s="50"/>
      <c r="C25" s="49"/>
      <c r="D25" s="50">
        <f t="shared" si="0"/>
        <v>0</v>
      </c>
      <c r="E25" s="49"/>
      <c r="F25" s="51">
        <f t="shared" si="1"/>
        <v>0</v>
      </c>
    </row>
    <row r="26" spans="1:6" ht="30" customHeight="1" x14ac:dyDescent="0.35">
      <c r="A26" s="30">
        <v>19</v>
      </c>
      <c r="B26" s="50"/>
      <c r="C26" s="49"/>
      <c r="D26" s="50">
        <f t="shared" si="0"/>
        <v>0</v>
      </c>
      <c r="E26" s="49"/>
      <c r="F26" s="51">
        <f t="shared" si="1"/>
        <v>0</v>
      </c>
    </row>
    <row r="27" spans="1:6" ht="30" customHeight="1" x14ac:dyDescent="0.35">
      <c r="A27" s="30">
        <v>20</v>
      </c>
      <c r="B27" s="50"/>
      <c r="C27" s="49"/>
      <c r="D27" s="50">
        <f t="shared" si="0"/>
        <v>0</v>
      </c>
      <c r="E27" s="49"/>
      <c r="F27" s="51">
        <f t="shared" si="1"/>
        <v>0</v>
      </c>
    </row>
    <row r="28" spans="1:6" ht="30" customHeight="1" x14ac:dyDescent="0.35">
      <c r="A28" s="30">
        <v>21</v>
      </c>
      <c r="B28" s="50"/>
      <c r="C28" s="49"/>
      <c r="D28" s="50">
        <f t="shared" si="0"/>
        <v>0</v>
      </c>
      <c r="E28" s="49"/>
      <c r="F28" s="51">
        <f t="shared" si="1"/>
        <v>0</v>
      </c>
    </row>
    <row r="29" spans="1:6" ht="30" customHeight="1" x14ac:dyDescent="0.35">
      <c r="A29" s="30">
        <v>22</v>
      </c>
      <c r="B29" s="50"/>
      <c r="C29" s="49"/>
      <c r="D29" s="50">
        <f t="shared" si="0"/>
        <v>0</v>
      </c>
      <c r="E29" s="49"/>
      <c r="F29" s="51">
        <f t="shared" si="1"/>
        <v>0</v>
      </c>
    </row>
    <row r="30" spans="1:6" ht="30" customHeight="1" x14ac:dyDescent="0.35">
      <c r="A30" s="30">
        <v>23</v>
      </c>
      <c r="B30" s="50"/>
      <c r="C30" s="49"/>
      <c r="D30" s="50">
        <f t="shared" si="0"/>
        <v>0</v>
      </c>
      <c r="E30" s="49"/>
      <c r="F30" s="51">
        <f t="shared" si="1"/>
        <v>0</v>
      </c>
    </row>
    <row r="31" spans="1:6" ht="30" customHeight="1" x14ac:dyDescent="0.35">
      <c r="A31" s="30">
        <v>24</v>
      </c>
      <c r="B31" s="50"/>
      <c r="C31" s="49"/>
      <c r="D31" s="50">
        <f t="shared" si="0"/>
        <v>0</v>
      </c>
      <c r="E31" s="49"/>
      <c r="F31" s="51">
        <f t="shared" si="1"/>
        <v>0</v>
      </c>
    </row>
    <row r="32" spans="1:6" ht="30" customHeight="1" x14ac:dyDescent="0.35">
      <c r="A32" s="30">
        <v>25</v>
      </c>
      <c r="B32" s="50"/>
      <c r="C32" s="49"/>
      <c r="D32" s="50">
        <f t="shared" si="0"/>
        <v>0</v>
      </c>
      <c r="E32" s="49"/>
      <c r="F32" s="51">
        <f t="shared" si="1"/>
        <v>0</v>
      </c>
    </row>
    <row r="33" spans="1:6" ht="30" customHeight="1" x14ac:dyDescent="0.35">
      <c r="A33" s="30">
        <v>26</v>
      </c>
      <c r="B33" s="50"/>
      <c r="C33" s="49"/>
      <c r="D33" s="50">
        <f t="shared" si="0"/>
        <v>0</v>
      </c>
      <c r="E33" s="49"/>
      <c r="F33" s="51">
        <f t="shared" si="1"/>
        <v>0</v>
      </c>
    </row>
    <row r="34" spans="1:6" ht="30" customHeight="1" x14ac:dyDescent="0.35">
      <c r="A34" s="30">
        <v>27</v>
      </c>
      <c r="B34" s="50"/>
      <c r="C34" s="49"/>
      <c r="D34" s="50">
        <f t="shared" si="0"/>
        <v>0</v>
      </c>
      <c r="E34" s="49"/>
      <c r="F34" s="51">
        <f t="shared" si="1"/>
        <v>0</v>
      </c>
    </row>
    <row r="35" spans="1:6" ht="30" customHeight="1" x14ac:dyDescent="0.35">
      <c r="A35" s="30">
        <v>28</v>
      </c>
      <c r="B35" s="50"/>
      <c r="C35" s="49"/>
      <c r="D35" s="50">
        <f t="shared" si="0"/>
        <v>0</v>
      </c>
      <c r="E35" s="49"/>
      <c r="F35" s="51">
        <f t="shared" si="1"/>
        <v>0</v>
      </c>
    </row>
    <row r="36" spans="1:6" ht="30" customHeight="1" x14ac:dyDescent="0.35">
      <c r="A36" s="30">
        <v>29</v>
      </c>
      <c r="B36" s="50"/>
      <c r="C36" s="49"/>
      <c r="D36" s="50">
        <f t="shared" si="0"/>
        <v>0</v>
      </c>
      <c r="E36" s="49"/>
      <c r="F36" s="51">
        <f t="shared" si="1"/>
        <v>0</v>
      </c>
    </row>
    <row r="37" spans="1:6" ht="30" customHeight="1" x14ac:dyDescent="0.35">
      <c r="A37" s="30">
        <v>30</v>
      </c>
      <c r="B37" s="50"/>
      <c r="C37" s="49"/>
      <c r="D37" s="50">
        <f t="shared" si="0"/>
        <v>0</v>
      </c>
      <c r="E37" s="49"/>
      <c r="F37" s="51">
        <f t="shared" si="1"/>
        <v>0</v>
      </c>
    </row>
    <row r="38" spans="1:6" ht="30" customHeight="1" x14ac:dyDescent="0.35">
      <c r="A38" s="30">
        <v>31</v>
      </c>
      <c r="B38" s="50"/>
      <c r="C38" s="49"/>
      <c r="D38" s="50">
        <f t="shared" si="0"/>
        <v>0</v>
      </c>
      <c r="E38" s="49"/>
      <c r="F38" s="51">
        <f t="shared" si="1"/>
        <v>0</v>
      </c>
    </row>
    <row r="39" spans="1:6" ht="30" customHeight="1" x14ac:dyDescent="0.35">
      <c r="A39" s="30">
        <v>32</v>
      </c>
      <c r="B39" s="50"/>
      <c r="C39" s="49"/>
      <c r="D39" s="50">
        <f t="shared" si="0"/>
        <v>0</v>
      </c>
      <c r="E39" s="49"/>
      <c r="F39" s="51">
        <f t="shared" si="1"/>
        <v>0</v>
      </c>
    </row>
    <row r="40" spans="1:6" ht="30" customHeight="1" x14ac:dyDescent="0.35">
      <c r="A40" s="30">
        <v>33</v>
      </c>
      <c r="B40" s="50"/>
      <c r="C40" s="49"/>
      <c r="D40" s="50">
        <f t="shared" si="0"/>
        <v>0</v>
      </c>
      <c r="E40" s="49"/>
      <c r="F40" s="51">
        <f t="shared" si="1"/>
        <v>0</v>
      </c>
    </row>
    <row r="41" spans="1:6" ht="30" customHeight="1" x14ac:dyDescent="0.35">
      <c r="A41" s="30">
        <v>34</v>
      </c>
      <c r="B41" s="50"/>
      <c r="C41" s="49"/>
      <c r="D41" s="50">
        <f t="shared" si="0"/>
        <v>0</v>
      </c>
      <c r="E41" s="49"/>
      <c r="F41" s="51">
        <f t="shared" si="1"/>
        <v>0</v>
      </c>
    </row>
    <row r="42" spans="1:6" ht="30" customHeight="1" x14ac:dyDescent="0.35">
      <c r="A42" s="30">
        <v>35</v>
      </c>
      <c r="B42" s="50"/>
      <c r="C42" s="49"/>
      <c r="D42" s="50">
        <f t="shared" si="0"/>
        <v>0</v>
      </c>
      <c r="E42" s="49"/>
      <c r="F42" s="51">
        <f t="shared" si="1"/>
        <v>0</v>
      </c>
    </row>
    <row r="43" spans="1:6" ht="30" customHeight="1" x14ac:dyDescent="0.35">
      <c r="A43" s="30">
        <v>36</v>
      </c>
      <c r="B43" s="50"/>
      <c r="C43" s="49"/>
      <c r="D43" s="50">
        <f t="shared" si="0"/>
        <v>0</v>
      </c>
      <c r="E43" s="49"/>
      <c r="F43" s="51">
        <f t="shared" si="1"/>
        <v>0</v>
      </c>
    </row>
    <row r="44" spans="1:6" ht="30" customHeight="1" x14ac:dyDescent="0.35">
      <c r="A44" s="30">
        <v>37</v>
      </c>
      <c r="B44" s="50"/>
      <c r="C44" s="49"/>
      <c r="D44" s="50">
        <f t="shared" si="0"/>
        <v>0</v>
      </c>
      <c r="E44" s="49"/>
      <c r="F44" s="51">
        <f t="shared" si="1"/>
        <v>0</v>
      </c>
    </row>
    <row r="45" spans="1:6" ht="30" customHeight="1" x14ac:dyDescent="0.35">
      <c r="A45" s="30">
        <v>38</v>
      </c>
      <c r="B45" s="50"/>
      <c r="C45" s="49"/>
      <c r="D45" s="50">
        <f t="shared" si="0"/>
        <v>0</v>
      </c>
      <c r="E45" s="49"/>
      <c r="F45" s="51">
        <f t="shared" si="1"/>
        <v>0</v>
      </c>
    </row>
    <row r="46" spans="1:6" ht="30" customHeight="1" x14ac:dyDescent="0.35">
      <c r="A46" s="30">
        <v>39</v>
      </c>
      <c r="B46" s="50"/>
      <c r="C46" s="49"/>
      <c r="D46" s="50">
        <f t="shared" si="0"/>
        <v>0</v>
      </c>
      <c r="E46" s="49"/>
      <c r="F46" s="51">
        <f t="shared" si="1"/>
        <v>0</v>
      </c>
    </row>
    <row r="47" spans="1:6" ht="30" customHeight="1" x14ac:dyDescent="0.35">
      <c r="A47" s="30">
        <v>40</v>
      </c>
      <c r="B47" s="50"/>
      <c r="C47" s="49"/>
      <c r="D47" s="50">
        <f t="shared" si="0"/>
        <v>0</v>
      </c>
      <c r="E47" s="49"/>
      <c r="F47" s="51">
        <f t="shared" si="1"/>
        <v>0</v>
      </c>
    </row>
    <row r="48" spans="1:6" ht="30" customHeight="1" x14ac:dyDescent="0.35">
      <c r="A48" s="30">
        <v>41</v>
      </c>
      <c r="B48" s="50"/>
      <c r="C48" s="49"/>
      <c r="D48" s="50">
        <f t="shared" si="0"/>
        <v>0</v>
      </c>
      <c r="E48" s="49"/>
      <c r="F48" s="51">
        <f t="shared" si="1"/>
        <v>0</v>
      </c>
    </row>
    <row r="49" spans="1:6" ht="30" customHeight="1" x14ac:dyDescent="0.35">
      <c r="A49" s="30">
        <v>42</v>
      </c>
      <c r="B49" s="50"/>
      <c r="C49" s="49"/>
      <c r="D49" s="50">
        <f t="shared" si="0"/>
        <v>0</v>
      </c>
      <c r="E49" s="49"/>
      <c r="F49" s="51">
        <f t="shared" si="1"/>
        <v>0</v>
      </c>
    </row>
    <row r="50" spans="1:6" ht="30" customHeight="1" x14ac:dyDescent="0.35">
      <c r="A50" s="30">
        <v>43</v>
      </c>
      <c r="B50" s="50"/>
      <c r="C50" s="49"/>
      <c r="D50" s="50">
        <f t="shared" si="0"/>
        <v>0</v>
      </c>
      <c r="E50" s="49"/>
      <c r="F50" s="51">
        <f t="shared" si="1"/>
        <v>0</v>
      </c>
    </row>
    <row r="51" spans="1:6" ht="30" customHeight="1" x14ac:dyDescent="0.35">
      <c r="A51" s="30">
        <v>44</v>
      </c>
      <c r="B51" s="50"/>
      <c r="C51" s="49"/>
      <c r="D51" s="50">
        <f t="shared" si="0"/>
        <v>0</v>
      </c>
      <c r="E51" s="49"/>
      <c r="F51" s="51">
        <f t="shared" si="1"/>
        <v>0</v>
      </c>
    </row>
    <row r="52" spans="1:6" ht="30" customHeight="1" x14ac:dyDescent="0.35">
      <c r="A52" s="30">
        <v>45</v>
      </c>
      <c r="B52" s="50"/>
      <c r="C52" s="49"/>
      <c r="D52" s="50">
        <f t="shared" si="0"/>
        <v>0</v>
      </c>
      <c r="E52" s="49"/>
      <c r="F52" s="51">
        <f t="shared" si="1"/>
        <v>0</v>
      </c>
    </row>
    <row r="53" spans="1:6" ht="30" customHeight="1" x14ac:dyDescent="0.35">
      <c r="A53" s="30">
        <v>46</v>
      </c>
      <c r="B53" s="50"/>
      <c r="C53" s="49"/>
      <c r="D53" s="50">
        <f t="shared" si="0"/>
        <v>0</v>
      </c>
      <c r="E53" s="49"/>
      <c r="F53" s="51">
        <f t="shared" si="1"/>
        <v>0</v>
      </c>
    </row>
    <row r="54" spans="1:6" ht="30" customHeight="1" x14ac:dyDescent="0.35">
      <c r="A54" s="30">
        <v>47</v>
      </c>
      <c r="B54" s="50"/>
      <c r="C54" s="49"/>
      <c r="D54" s="50">
        <f t="shared" si="0"/>
        <v>0</v>
      </c>
      <c r="E54" s="49"/>
      <c r="F54" s="51">
        <f t="shared" si="1"/>
        <v>0</v>
      </c>
    </row>
    <row r="55" spans="1:6" ht="30" customHeight="1" x14ac:dyDescent="0.35">
      <c r="A55" s="30">
        <v>48</v>
      </c>
      <c r="B55" s="50"/>
      <c r="C55" s="49"/>
      <c r="D55" s="50">
        <f t="shared" si="0"/>
        <v>0</v>
      </c>
      <c r="E55" s="49"/>
      <c r="F55" s="51">
        <f t="shared" si="1"/>
        <v>0</v>
      </c>
    </row>
    <row r="56" spans="1:6" ht="30" customHeight="1" x14ac:dyDescent="0.35">
      <c r="A56" s="30">
        <v>49</v>
      </c>
      <c r="B56" s="50"/>
      <c r="C56" s="49"/>
      <c r="D56" s="50">
        <f t="shared" si="0"/>
        <v>0</v>
      </c>
      <c r="E56" s="49"/>
      <c r="F56" s="51">
        <f t="shared" si="1"/>
        <v>0</v>
      </c>
    </row>
    <row r="57" spans="1:6" ht="30" customHeight="1" x14ac:dyDescent="0.35">
      <c r="A57" s="30">
        <v>50</v>
      </c>
      <c r="B57" s="50"/>
      <c r="C57" s="49"/>
      <c r="D57" s="50">
        <f t="shared" si="0"/>
        <v>0</v>
      </c>
      <c r="E57" s="49"/>
      <c r="F57" s="51">
        <f t="shared" si="1"/>
        <v>0</v>
      </c>
    </row>
    <row r="58" spans="1:6" ht="30" customHeight="1" x14ac:dyDescent="0.35">
      <c r="A58" s="30">
        <v>51</v>
      </c>
      <c r="B58" s="50"/>
      <c r="C58" s="49"/>
      <c r="D58" s="50">
        <f t="shared" si="0"/>
        <v>0</v>
      </c>
      <c r="E58" s="49"/>
      <c r="F58" s="51">
        <f t="shared" si="1"/>
        <v>0</v>
      </c>
    </row>
    <row r="59" spans="1:6" ht="30" customHeight="1" x14ac:dyDescent="0.35">
      <c r="A59" s="30">
        <v>52</v>
      </c>
      <c r="B59" s="50"/>
      <c r="C59" s="49"/>
      <c r="D59" s="50">
        <f t="shared" si="0"/>
        <v>0</v>
      </c>
      <c r="E59" s="49"/>
      <c r="F59" s="51">
        <f t="shared" si="1"/>
        <v>0</v>
      </c>
    </row>
    <row r="60" spans="1:6" ht="30" customHeight="1" x14ac:dyDescent="0.35">
      <c r="A60" s="30">
        <v>53</v>
      </c>
      <c r="B60" s="50"/>
      <c r="C60" s="49"/>
      <c r="D60" s="50">
        <f t="shared" si="0"/>
        <v>0</v>
      </c>
      <c r="E60" s="49"/>
      <c r="F60" s="51">
        <f t="shared" si="1"/>
        <v>0</v>
      </c>
    </row>
    <row r="61" spans="1:6" ht="30" customHeight="1" x14ac:dyDescent="0.35">
      <c r="A61" s="30">
        <v>54</v>
      </c>
      <c r="B61" s="50"/>
      <c r="C61" s="49"/>
      <c r="D61" s="50">
        <f t="shared" si="0"/>
        <v>0</v>
      </c>
      <c r="E61" s="49"/>
      <c r="F61" s="51">
        <f t="shared" si="1"/>
        <v>0</v>
      </c>
    </row>
    <row r="62" spans="1:6" ht="30" customHeight="1" x14ac:dyDescent="0.35">
      <c r="A62" s="30">
        <v>55</v>
      </c>
      <c r="B62" s="50"/>
      <c r="C62" s="49"/>
      <c r="D62" s="50">
        <f t="shared" si="0"/>
        <v>0</v>
      </c>
      <c r="E62" s="49"/>
      <c r="F62" s="51">
        <f t="shared" si="1"/>
        <v>0</v>
      </c>
    </row>
    <row r="63" spans="1:6" ht="30" customHeight="1" x14ac:dyDescent="0.35">
      <c r="A63" s="30">
        <v>56</v>
      </c>
      <c r="B63" s="50"/>
      <c r="C63" s="49"/>
      <c r="D63" s="50">
        <f t="shared" si="0"/>
        <v>0</v>
      </c>
      <c r="E63" s="49"/>
      <c r="F63" s="51">
        <f t="shared" si="1"/>
        <v>0</v>
      </c>
    </row>
    <row r="64" spans="1:6" ht="30" customHeight="1" x14ac:dyDescent="0.35">
      <c r="A64" s="30">
        <v>57</v>
      </c>
      <c r="B64" s="50"/>
      <c r="C64" s="49"/>
      <c r="D64" s="50">
        <f t="shared" si="0"/>
        <v>0</v>
      </c>
      <c r="E64" s="49"/>
      <c r="F64" s="51">
        <f t="shared" si="1"/>
        <v>0</v>
      </c>
    </row>
    <row r="65" spans="1:6" ht="30" customHeight="1" x14ac:dyDescent="0.35">
      <c r="A65" s="30">
        <v>58</v>
      </c>
      <c r="B65" s="50"/>
      <c r="C65" s="49"/>
      <c r="D65" s="50">
        <f t="shared" si="0"/>
        <v>0</v>
      </c>
      <c r="E65" s="49"/>
      <c r="F65" s="51">
        <f t="shared" si="1"/>
        <v>0</v>
      </c>
    </row>
    <row r="66" spans="1:6" ht="30" customHeight="1" x14ac:dyDescent="0.35">
      <c r="A66" s="30">
        <v>59</v>
      </c>
      <c r="B66" s="50"/>
      <c r="C66" s="49"/>
      <c r="D66" s="50">
        <f t="shared" si="0"/>
        <v>0</v>
      </c>
      <c r="E66" s="49"/>
      <c r="F66" s="51">
        <f t="shared" si="1"/>
        <v>0</v>
      </c>
    </row>
    <row r="67" spans="1:6" ht="30" customHeight="1" x14ac:dyDescent="0.35">
      <c r="A67" s="30">
        <v>60</v>
      </c>
      <c r="B67" s="50"/>
      <c r="C67" s="49"/>
      <c r="D67" s="50">
        <f t="shared" si="0"/>
        <v>0</v>
      </c>
      <c r="E67" s="49"/>
      <c r="F67" s="51">
        <f t="shared" si="1"/>
        <v>0</v>
      </c>
    </row>
    <row r="68" spans="1:6" ht="30" customHeight="1" x14ac:dyDescent="0.35">
      <c r="A68" s="30">
        <v>61</v>
      </c>
      <c r="B68" s="50"/>
      <c r="C68" s="49"/>
      <c r="D68" s="50">
        <f t="shared" si="0"/>
        <v>0</v>
      </c>
      <c r="E68" s="49"/>
      <c r="F68" s="51">
        <f t="shared" si="1"/>
        <v>0</v>
      </c>
    </row>
    <row r="69" spans="1:6" ht="30" customHeight="1" x14ac:dyDescent="0.35">
      <c r="A69" s="30">
        <v>62</v>
      </c>
      <c r="B69" s="50"/>
      <c r="C69" s="49"/>
      <c r="D69" s="50">
        <f t="shared" si="0"/>
        <v>0</v>
      </c>
      <c r="E69" s="49"/>
      <c r="F69" s="51">
        <f t="shared" si="1"/>
        <v>0</v>
      </c>
    </row>
    <row r="70" spans="1:6" ht="30" customHeight="1" x14ac:dyDescent="0.35">
      <c r="A70" s="30">
        <v>63</v>
      </c>
      <c r="B70" s="50"/>
      <c r="C70" s="49"/>
      <c r="D70" s="50">
        <f t="shared" si="0"/>
        <v>0</v>
      </c>
      <c r="E70" s="49"/>
      <c r="F70" s="51">
        <f t="shared" si="1"/>
        <v>0</v>
      </c>
    </row>
    <row r="71" spans="1:6" ht="30" customHeight="1" x14ac:dyDescent="0.35">
      <c r="A71" s="30">
        <v>64</v>
      </c>
      <c r="B71" s="50"/>
      <c r="C71" s="49"/>
      <c r="D71" s="50">
        <f t="shared" si="0"/>
        <v>0</v>
      </c>
      <c r="E71" s="49"/>
      <c r="F71" s="51">
        <f t="shared" si="1"/>
        <v>0</v>
      </c>
    </row>
    <row r="72" spans="1:6" ht="30" customHeight="1" x14ac:dyDescent="0.35">
      <c r="A72" s="30">
        <v>65</v>
      </c>
      <c r="B72" s="50"/>
      <c r="C72" s="49"/>
      <c r="D72" s="50">
        <f t="shared" si="0"/>
        <v>0</v>
      </c>
      <c r="E72" s="49"/>
      <c r="F72" s="51">
        <f t="shared" si="1"/>
        <v>0</v>
      </c>
    </row>
    <row r="73" spans="1:6" ht="30" customHeight="1" x14ac:dyDescent="0.35">
      <c r="A73" s="30">
        <v>66</v>
      </c>
      <c r="B73" s="50"/>
      <c r="C73" s="49"/>
      <c r="D73" s="50">
        <f t="shared" ref="D73:D136" si="2">B73-C73</f>
        <v>0</v>
      </c>
      <c r="E73" s="49"/>
      <c r="F73" s="51">
        <f t="shared" ref="F73:F136" si="3">D73+E73</f>
        <v>0</v>
      </c>
    </row>
    <row r="74" spans="1:6" ht="30" customHeight="1" x14ac:dyDescent="0.35">
      <c r="A74" s="30">
        <v>67</v>
      </c>
      <c r="B74" s="50"/>
      <c r="C74" s="49"/>
      <c r="D74" s="50">
        <f t="shared" si="2"/>
        <v>0</v>
      </c>
      <c r="E74" s="49"/>
      <c r="F74" s="51">
        <f t="shared" si="3"/>
        <v>0</v>
      </c>
    </row>
    <row r="75" spans="1:6" ht="30" customHeight="1" x14ac:dyDescent="0.35">
      <c r="A75" s="30">
        <v>68</v>
      </c>
      <c r="B75" s="50"/>
      <c r="C75" s="49"/>
      <c r="D75" s="50">
        <f t="shared" si="2"/>
        <v>0</v>
      </c>
      <c r="E75" s="49"/>
      <c r="F75" s="51">
        <f t="shared" si="3"/>
        <v>0</v>
      </c>
    </row>
    <row r="76" spans="1:6" ht="30" customHeight="1" x14ac:dyDescent="0.35">
      <c r="A76" s="30">
        <v>69</v>
      </c>
      <c r="B76" s="50"/>
      <c r="C76" s="49"/>
      <c r="D76" s="50">
        <f t="shared" si="2"/>
        <v>0</v>
      </c>
      <c r="E76" s="49"/>
      <c r="F76" s="51">
        <f t="shared" si="3"/>
        <v>0</v>
      </c>
    </row>
    <row r="77" spans="1:6" ht="30" customHeight="1" x14ac:dyDescent="0.35">
      <c r="A77" s="30">
        <v>70</v>
      </c>
      <c r="B77" s="50"/>
      <c r="C77" s="49"/>
      <c r="D77" s="50">
        <f t="shared" si="2"/>
        <v>0</v>
      </c>
      <c r="E77" s="49"/>
      <c r="F77" s="51">
        <f t="shared" si="3"/>
        <v>0</v>
      </c>
    </row>
    <row r="78" spans="1:6" ht="30" customHeight="1" x14ac:dyDescent="0.35">
      <c r="A78" s="30">
        <v>71</v>
      </c>
      <c r="B78" s="50"/>
      <c r="C78" s="49"/>
      <c r="D78" s="50">
        <f t="shared" si="2"/>
        <v>0</v>
      </c>
      <c r="E78" s="49"/>
      <c r="F78" s="51">
        <f t="shared" si="3"/>
        <v>0</v>
      </c>
    </row>
    <row r="79" spans="1:6" ht="30" customHeight="1" x14ac:dyDescent="0.35">
      <c r="A79" s="30">
        <v>72</v>
      </c>
      <c r="B79" s="50"/>
      <c r="C79" s="49"/>
      <c r="D79" s="50">
        <f t="shared" si="2"/>
        <v>0</v>
      </c>
      <c r="E79" s="49"/>
      <c r="F79" s="51">
        <f t="shared" si="3"/>
        <v>0</v>
      </c>
    </row>
    <row r="80" spans="1:6" ht="30" customHeight="1" x14ac:dyDescent="0.35">
      <c r="A80" s="30">
        <v>73</v>
      </c>
      <c r="B80" s="50"/>
      <c r="C80" s="49"/>
      <c r="D80" s="50">
        <f t="shared" si="2"/>
        <v>0</v>
      </c>
      <c r="E80" s="49"/>
      <c r="F80" s="51">
        <f t="shared" si="3"/>
        <v>0</v>
      </c>
    </row>
    <row r="81" spans="1:6" ht="30" customHeight="1" x14ac:dyDescent="0.35">
      <c r="A81" s="30">
        <v>74</v>
      </c>
      <c r="B81" s="50"/>
      <c r="C81" s="49"/>
      <c r="D81" s="50">
        <f t="shared" si="2"/>
        <v>0</v>
      </c>
      <c r="E81" s="49"/>
      <c r="F81" s="51">
        <f t="shared" si="3"/>
        <v>0</v>
      </c>
    </row>
    <row r="82" spans="1:6" ht="30" customHeight="1" x14ac:dyDescent="0.35">
      <c r="A82" s="30">
        <v>75</v>
      </c>
      <c r="B82" s="50"/>
      <c r="C82" s="49"/>
      <c r="D82" s="50">
        <f t="shared" si="2"/>
        <v>0</v>
      </c>
      <c r="E82" s="49"/>
      <c r="F82" s="51">
        <f t="shared" si="3"/>
        <v>0</v>
      </c>
    </row>
    <row r="83" spans="1:6" ht="30" customHeight="1" x14ac:dyDescent="0.35">
      <c r="A83" s="30">
        <v>76</v>
      </c>
      <c r="B83" s="50"/>
      <c r="C83" s="49"/>
      <c r="D83" s="50">
        <f t="shared" si="2"/>
        <v>0</v>
      </c>
      <c r="E83" s="49"/>
      <c r="F83" s="51">
        <f t="shared" si="3"/>
        <v>0</v>
      </c>
    </row>
    <row r="84" spans="1:6" ht="30" customHeight="1" x14ac:dyDescent="0.35">
      <c r="A84" s="30">
        <v>77</v>
      </c>
      <c r="B84" s="50"/>
      <c r="C84" s="49"/>
      <c r="D84" s="50">
        <f t="shared" si="2"/>
        <v>0</v>
      </c>
      <c r="E84" s="49"/>
      <c r="F84" s="51">
        <f t="shared" si="3"/>
        <v>0</v>
      </c>
    </row>
    <row r="85" spans="1:6" ht="30" customHeight="1" x14ac:dyDescent="0.35">
      <c r="A85" s="30">
        <v>78</v>
      </c>
      <c r="B85" s="50"/>
      <c r="C85" s="49"/>
      <c r="D85" s="50">
        <f t="shared" si="2"/>
        <v>0</v>
      </c>
      <c r="E85" s="49"/>
      <c r="F85" s="51">
        <f t="shared" si="3"/>
        <v>0</v>
      </c>
    </row>
    <row r="86" spans="1:6" ht="30" customHeight="1" x14ac:dyDescent="0.35">
      <c r="A86" s="30">
        <v>79</v>
      </c>
      <c r="B86" s="50"/>
      <c r="C86" s="49"/>
      <c r="D86" s="50">
        <f t="shared" si="2"/>
        <v>0</v>
      </c>
      <c r="E86" s="49"/>
      <c r="F86" s="51">
        <f t="shared" si="3"/>
        <v>0</v>
      </c>
    </row>
    <row r="87" spans="1:6" ht="30" customHeight="1" x14ac:dyDescent="0.35">
      <c r="A87" s="30">
        <v>80</v>
      </c>
      <c r="B87" s="50"/>
      <c r="C87" s="49"/>
      <c r="D87" s="50">
        <f t="shared" si="2"/>
        <v>0</v>
      </c>
      <c r="E87" s="49"/>
      <c r="F87" s="51">
        <f t="shared" si="3"/>
        <v>0</v>
      </c>
    </row>
    <row r="88" spans="1:6" ht="30" customHeight="1" x14ac:dyDescent="0.35">
      <c r="A88" s="30">
        <v>81</v>
      </c>
      <c r="B88" s="50"/>
      <c r="C88" s="49"/>
      <c r="D88" s="50">
        <f t="shared" si="2"/>
        <v>0</v>
      </c>
      <c r="E88" s="49"/>
      <c r="F88" s="51">
        <f t="shared" si="3"/>
        <v>0</v>
      </c>
    </row>
    <row r="89" spans="1:6" ht="30" customHeight="1" x14ac:dyDescent="0.35">
      <c r="A89" s="30">
        <v>82</v>
      </c>
      <c r="B89" s="50"/>
      <c r="C89" s="49"/>
      <c r="D89" s="50">
        <f t="shared" si="2"/>
        <v>0</v>
      </c>
      <c r="E89" s="49"/>
      <c r="F89" s="51">
        <f t="shared" si="3"/>
        <v>0</v>
      </c>
    </row>
    <row r="90" spans="1:6" ht="30" customHeight="1" x14ac:dyDescent="0.35">
      <c r="A90" s="30">
        <v>83</v>
      </c>
      <c r="B90" s="50"/>
      <c r="C90" s="49"/>
      <c r="D90" s="50">
        <f t="shared" si="2"/>
        <v>0</v>
      </c>
      <c r="E90" s="49"/>
      <c r="F90" s="51">
        <f t="shared" si="3"/>
        <v>0</v>
      </c>
    </row>
    <row r="91" spans="1:6" ht="30" customHeight="1" x14ac:dyDescent="0.35">
      <c r="A91" s="30">
        <v>84</v>
      </c>
      <c r="B91" s="50"/>
      <c r="C91" s="49"/>
      <c r="D91" s="50">
        <f t="shared" si="2"/>
        <v>0</v>
      </c>
      <c r="E91" s="49"/>
      <c r="F91" s="51">
        <f t="shared" si="3"/>
        <v>0</v>
      </c>
    </row>
    <row r="92" spans="1:6" ht="30" customHeight="1" x14ac:dyDescent="0.35">
      <c r="A92" s="30">
        <v>85</v>
      </c>
      <c r="B92" s="50"/>
      <c r="C92" s="49"/>
      <c r="D92" s="50">
        <f t="shared" si="2"/>
        <v>0</v>
      </c>
      <c r="E92" s="49"/>
      <c r="F92" s="51">
        <f t="shared" si="3"/>
        <v>0</v>
      </c>
    </row>
    <row r="93" spans="1:6" ht="30" customHeight="1" x14ac:dyDescent="0.35">
      <c r="A93" s="30">
        <v>86</v>
      </c>
      <c r="B93" s="50"/>
      <c r="C93" s="49"/>
      <c r="D93" s="50">
        <f t="shared" si="2"/>
        <v>0</v>
      </c>
      <c r="E93" s="49"/>
      <c r="F93" s="51">
        <f t="shared" si="3"/>
        <v>0</v>
      </c>
    </row>
    <row r="94" spans="1:6" ht="30" customHeight="1" x14ac:dyDescent="0.35">
      <c r="A94" s="30">
        <v>87</v>
      </c>
      <c r="B94" s="50"/>
      <c r="C94" s="49"/>
      <c r="D94" s="50">
        <f t="shared" si="2"/>
        <v>0</v>
      </c>
      <c r="E94" s="49"/>
      <c r="F94" s="51">
        <f t="shared" si="3"/>
        <v>0</v>
      </c>
    </row>
    <row r="95" spans="1:6" ht="30" customHeight="1" x14ac:dyDescent="0.35">
      <c r="A95" s="30">
        <v>88</v>
      </c>
      <c r="B95" s="50"/>
      <c r="C95" s="49"/>
      <c r="D95" s="50">
        <f t="shared" si="2"/>
        <v>0</v>
      </c>
      <c r="E95" s="49"/>
      <c r="F95" s="51">
        <f t="shared" si="3"/>
        <v>0</v>
      </c>
    </row>
    <row r="96" spans="1:6" ht="30" customHeight="1" x14ac:dyDescent="0.35">
      <c r="A96" s="30">
        <v>89</v>
      </c>
      <c r="B96" s="50"/>
      <c r="C96" s="49"/>
      <c r="D96" s="50">
        <f t="shared" si="2"/>
        <v>0</v>
      </c>
      <c r="E96" s="49"/>
      <c r="F96" s="51">
        <f t="shared" si="3"/>
        <v>0</v>
      </c>
    </row>
    <row r="97" spans="1:6" ht="30" customHeight="1" x14ac:dyDescent="0.35">
      <c r="A97" s="30">
        <v>90</v>
      </c>
      <c r="B97" s="50"/>
      <c r="C97" s="49"/>
      <c r="D97" s="50">
        <f t="shared" si="2"/>
        <v>0</v>
      </c>
      <c r="E97" s="49"/>
      <c r="F97" s="51">
        <f t="shared" si="3"/>
        <v>0</v>
      </c>
    </row>
    <row r="98" spans="1:6" ht="30" customHeight="1" x14ac:dyDescent="0.35">
      <c r="A98" s="30">
        <v>91</v>
      </c>
      <c r="B98" s="50"/>
      <c r="C98" s="49"/>
      <c r="D98" s="50">
        <f t="shared" si="2"/>
        <v>0</v>
      </c>
      <c r="E98" s="49"/>
      <c r="F98" s="51">
        <f t="shared" si="3"/>
        <v>0</v>
      </c>
    </row>
    <row r="99" spans="1:6" ht="30" customHeight="1" x14ac:dyDescent="0.35">
      <c r="A99" s="30">
        <v>92</v>
      </c>
      <c r="B99" s="50"/>
      <c r="C99" s="49"/>
      <c r="D99" s="50">
        <f t="shared" si="2"/>
        <v>0</v>
      </c>
      <c r="E99" s="49"/>
      <c r="F99" s="51">
        <f t="shared" si="3"/>
        <v>0</v>
      </c>
    </row>
    <row r="100" spans="1:6" ht="30" customHeight="1" x14ac:dyDescent="0.35">
      <c r="A100" s="30">
        <v>93</v>
      </c>
      <c r="B100" s="50"/>
      <c r="C100" s="49"/>
      <c r="D100" s="50">
        <f t="shared" si="2"/>
        <v>0</v>
      </c>
      <c r="E100" s="49"/>
      <c r="F100" s="51">
        <f t="shared" si="3"/>
        <v>0</v>
      </c>
    </row>
    <row r="101" spans="1:6" ht="30" customHeight="1" x14ac:dyDescent="0.35">
      <c r="A101" s="30">
        <v>94</v>
      </c>
      <c r="B101" s="50"/>
      <c r="C101" s="49"/>
      <c r="D101" s="50">
        <f t="shared" si="2"/>
        <v>0</v>
      </c>
      <c r="E101" s="49"/>
      <c r="F101" s="51">
        <f t="shared" si="3"/>
        <v>0</v>
      </c>
    </row>
    <row r="102" spans="1:6" ht="30" customHeight="1" x14ac:dyDescent="0.35">
      <c r="A102" s="30">
        <v>95</v>
      </c>
      <c r="B102" s="50"/>
      <c r="C102" s="49"/>
      <c r="D102" s="50">
        <f t="shared" si="2"/>
        <v>0</v>
      </c>
      <c r="E102" s="49"/>
      <c r="F102" s="51">
        <f t="shared" si="3"/>
        <v>0</v>
      </c>
    </row>
    <row r="103" spans="1:6" ht="30" customHeight="1" x14ac:dyDescent="0.35">
      <c r="A103" s="30">
        <v>96</v>
      </c>
      <c r="B103" s="50"/>
      <c r="C103" s="49"/>
      <c r="D103" s="50">
        <f t="shared" si="2"/>
        <v>0</v>
      </c>
      <c r="E103" s="49"/>
      <c r="F103" s="51">
        <f t="shared" si="3"/>
        <v>0</v>
      </c>
    </row>
    <row r="104" spans="1:6" ht="30" customHeight="1" x14ac:dyDescent="0.35">
      <c r="A104" s="30">
        <v>97</v>
      </c>
      <c r="B104" s="50"/>
      <c r="C104" s="49"/>
      <c r="D104" s="50">
        <f t="shared" si="2"/>
        <v>0</v>
      </c>
      <c r="E104" s="49"/>
      <c r="F104" s="51">
        <f t="shared" si="3"/>
        <v>0</v>
      </c>
    </row>
    <row r="105" spans="1:6" ht="30" customHeight="1" x14ac:dyDescent="0.35">
      <c r="A105" s="30">
        <v>98</v>
      </c>
      <c r="B105" s="50"/>
      <c r="C105" s="49"/>
      <c r="D105" s="50">
        <f t="shared" si="2"/>
        <v>0</v>
      </c>
      <c r="E105" s="49"/>
      <c r="F105" s="51">
        <f t="shared" si="3"/>
        <v>0</v>
      </c>
    </row>
    <row r="106" spans="1:6" ht="30" customHeight="1" x14ac:dyDescent="0.35">
      <c r="A106" s="30">
        <v>99</v>
      </c>
      <c r="B106" s="50"/>
      <c r="C106" s="49"/>
      <c r="D106" s="50">
        <f t="shared" si="2"/>
        <v>0</v>
      </c>
      <c r="E106" s="49"/>
      <c r="F106" s="51">
        <f t="shared" si="3"/>
        <v>0</v>
      </c>
    </row>
    <row r="107" spans="1:6" ht="30" customHeight="1" x14ac:dyDescent="0.35">
      <c r="A107" s="30">
        <v>100</v>
      </c>
      <c r="B107" s="50"/>
      <c r="C107" s="49"/>
      <c r="D107" s="50">
        <f t="shared" si="2"/>
        <v>0</v>
      </c>
      <c r="E107" s="49"/>
      <c r="F107" s="51">
        <f t="shared" si="3"/>
        <v>0</v>
      </c>
    </row>
    <row r="108" spans="1:6" ht="30" customHeight="1" x14ac:dyDescent="0.35">
      <c r="A108" s="30">
        <v>101</v>
      </c>
      <c r="B108" s="50"/>
      <c r="C108" s="49"/>
      <c r="D108" s="50">
        <f t="shared" si="2"/>
        <v>0</v>
      </c>
      <c r="E108" s="49"/>
      <c r="F108" s="51">
        <f t="shared" si="3"/>
        <v>0</v>
      </c>
    </row>
    <row r="109" spans="1:6" ht="30" customHeight="1" x14ac:dyDescent="0.35">
      <c r="A109" s="30">
        <v>102</v>
      </c>
      <c r="B109" s="50"/>
      <c r="C109" s="49"/>
      <c r="D109" s="50">
        <f t="shared" si="2"/>
        <v>0</v>
      </c>
      <c r="E109" s="49"/>
      <c r="F109" s="51">
        <f t="shared" si="3"/>
        <v>0</v>
      </c>
    </row>
    <row r="110" spans="1:6" ht="30" customHeight="1" x14ac:dyDescent="0.35">
      <c r="A110" s="30">
        <v>103</v>
      </c>
      <c r="B110" s="50"/>
      <c r="C110" s="49"/>
      <c r="D110" s="50">
        <f t="shared" si="2"/>
        <v>0</v>
      </c>
      <c r="E110" s="49"/>
      <c r="F110" s="51">
        <f t="shared" si="3"/>
        <v>0</v>
      </c>
    </row>
    <row r="111" spans="1:6" ht="30" customHeight="1" x14ac:dyDescent="0.35">
      <c r="A111" s="30">
        <v>104</v>
      </c>
      <c r="B111" s="50"/>
      <c r="C111" s="49"/>
      <c r="D111" s="50">
        <f t="shared" si="2"/>
        <v>0</v>
      </c>
      <c r="E111" s="49"/>
      <c r="F111" s="51">
        <f t="shared" si="3"/>
        <v>0</v>
      </c>
    </row>
    <row r="112" spans="1:6" ht="30" customHeight="1" x14ac:dyDescent="0.35">
      <c r="A112" s="30">
        <v>105</v>
      </c>
      <c r="B112" s="50"/>
      <c r="C112" s="49"/>
      <c r="D112" s="50">
        <f t="shared" si="2"/>
        <v>0</v>
      </c>
      <c r="E112" s="49"/>
      <c r="F112" s="51">
        <f t="shared" si="3"/>
        <v>0</v>
      </c>
    </row>
    <row r="113" spans="1:6" ht="30" customHeight="1" x14ac:dyDescent="0.35">
      <c r="A113" s="30">
        <v>106</v>
      </c>
      <c r="B113" s="50"/>
      <c r="C113" s="49"/>
      <c r="D113" s="50">
        <f t="shared" si="2"/>
        <v>0</v>
      </c>
      <c r="E113" s="49"/>
      <c r="F113" s="51">
        <f t="shared" si="3"/>
        <v>0</v>
      </c>
    </row>
    <row r="114" spans="1:6" ht="30" customHeight="1" x14ac:dyDescent="0.35">
      <c r="A114" s="30">
        <v>107</v>
      </c>
      <c r="B114" s="50"/>
      <c r="C114" s="49"/>
      <c r="D114" s="50">
        <f t="shared" si="2"/>
        <v>0</v>
      </c>
      <c r="E114" s="49"/>
      <c r="F114" s="51">
        <f t="shared" si="3"/>
        <v>0</v>
      </c>
    </row>
    <row r="115" spans="1:6" ht="30" customHeight="1" x14ac:dyDescent="0.35">
      <c r="A115" s="30">
        <v>108</v>
      </c>
      <c r="B115" s="50"/>
      <c r="C115" s="49"/>
      <c r="D115" s="50">
        <f t="shared" si="2"/>
        <v>0</v>
      </c>
      <c r="E115" s="49"/>
      <c r="F115" s="51">
        <f t="shared" si="3"/>
        <v>0</v>
      </c>
    </row>
    <row r="116" spans="1:6" ht="30" customHeight="1" x14ac:dyDescent="0.35">
      <c r="A116" s="30">
        <v>109</v>
      </c>
      <c r="B116" s="50"/>
      <c r="C116" s="49"/>
      <c r="D116" s="50">
        <f t="shared" si="2"/>
        <v>0</v>
      </c>
      <c r="E116" s="49"/>
      <c r="F116" s="51">
        <f t="shared" si="3"/>
        <v>0</v>
      </c>
    </row>
    <row r="117" spans="1:6" ht="30" customHeight="1" x14ac:dyDescent="0.35">
      <c r="A117" s="30">
        <v>110</v>
      </c>
      <c r="B117" s="50"/>
      <c r="C117" s="49"/>
      <c r="D117" s="50">
        <f t="shared" si="2"/>
        <v>0</v>
      </c>
      <c r="E117" s="49"/>
      <c r="F117" s="51">
        <f t="shared" si="3"/>
        <v>0</v>
      </c>
    </row>
    <row r="118" spans="1:6" ht="30" customHeight="1" x14ac:dyDescent="0.35">
      <c r="A118" s="30">
        <v>111</v>
      </c>
      <c r="B118" s="50"/>
      <c r="C118" s="49"/>
      <c r="D118" s="50">
        <f t="shared" si="2"/>
        <v>0</v>
      </c>
      <c r="E118" s="49"/>
      <c r="F118" s="51">
        <f t="shared" si="3"/>
        <v>0</v>
      </c>
    </row>
    <row r="119" spans="1:6" ht="30" customHeight="1" x14ac:dyDescent="0.35">
      <c r="A119" s="30">
        <v>112</v>
      </c>
      <c r="B119" s="50"/>
      <c r="C119" s="49"/>
      <c r="D119" s="50">
        <f t="shared" si="2"/>
        <v>0</v>
      </c>
      <c r="E119" s="49"/>
      <c r="F119" s="51">
        <f t="shared" si="3"/>
        <v>0</v>
      </c>
    </row>
    <row r="120" spans="1:6" ht="30" customHeight="1" x14ac:dyDescent="0.35">
      <c r="A120" s="30">
        <v>113</v>
      </c>
      <c r="B120" s="50"/>
      <c r="C120" s="49"/>
      <c r="D120" s="50">
        <f t="shared" si="2"/>
        <v>0</v>
      </c>
      <c r="E120" s="49"/>
      <c r="F120" s="51">
        <f t="shared" si="3"/>
        <v>0</v>
      </c>
    </row>
    <row r="121" spans="1:6" ht="30" customHeight="1" x14ac:dyDescent="0.35">
      <c r="A121" s="30">
        <v>114</v>
      </c>
      <c r="B121" s="50"/>
      <c r="C121" s="49"/>
      <c r="D121" s="50">
        <f t="shared" si="2"/>
        <v>0</v>
      </c>
      <c r="E121" s="49"/>
      <c r="F121" s="51">
        <f t="shared" si="3"/>
        <v>0</v>
      </c>
    </row>
    <row r="122" spans="1:6" ht="30" customHeight="1" x14ac:dyDescent="0.35">
      <c r="A122" s="30">
        <v>115</v>
      </c>
      <c r="B122" s="50"/>
      <c r="C122" s="49"/>
      <c r="D122" s="50">
        <f t="shared" si="2"/>
        <v>0</v>
      </c>
      <c r="E122" s="49"/>
      <c r="F122" s="51">
        <f t="shared" si="3"/>
        <v>0</v>
      </c>
    </row>
    <row r="123" spans="1:6" ht="30" customHeight="1" x14ac:dyDescent="0.35">
      <c r="A123" s="30">
        <v>116</v>
      </c>
      <c r="B123" s="50"/>
      <c r="C123" s="49"/>
      <c r="D123" s="50">
        <f t="shared" si="2"/>
        <v>0</v>
      </c>
      <c r="E123" s="49"/>
      <c r="F123" s="51">
        <f t="shared" si="3"/>
        <v>0</v>
      </c>
    </row>
    <row r="124" spans="1:6" ht="30" customHeight="1" x14ac:dyDescent="0.35">
      <c r="A124" s="30">
        <v>117</v>
      </c>
      <c r="B124" s="50"/>
      <c r="C124" s="49"/>
      <c r="D124" s="50">
        <f t="shared" si="2"/>
        <v>0</v>
      </c>
      <c r="E124" s="49"/>
      <c r="F124" s="51">
        <f t="shared" si="3"/>
        <v>0</v>
      </c>
    </row>
    <row r="125" spans="1:6" ht="30" customHeight="1" x14ac:dyDescent="0.35">
      <c r="A125" s="30">
        <v>118</v>
      </c>
      <c r="B125" s="50"/>
      <c r="C125" s="49"/>
      <c r="D125" s="50">
        <f t="shared" si="2"/>
        <v>0</v>
      </c>
      <c r="E125" s="49"/>
      <c r="F125" s="51">
        <f t="shared" si="3"/>
        <v>0</v>
      </c>
    </row>
    <row r="126" spans="1:6" ht="30" customHeight="1" x14ac:dyDescent="0.35">
      <c r="A126" s="30">
        <v>119</v>
      </c>
      <c r="B126" s="50"/>
      <c r="C126" s="49"/>
      <c r="D126" s="50">
        <f t="shared" si="2"/>
        <v>0</v>
      </c>
      <c r="E126" s="49"/>
      <c r="F126" s="51">
        <f t="shared" si="3"/>
        <v>0</v>
      </c>
    </row>
    <row r="127" spans="1:6" ht="30" customHeight="1" x14ac:dyDescent="0.35">
      <c r="A127" s="30">
        <v>120</v>
      </c>
      <c r="B127" s="50"/>
      <c r="C127" s="49"/>
      <c r="D127" s="50">
        <f t="shared" si="2"/>
        <v>0</v>
      </c>
      <c r="E127" s="49"/>
      <c r="F127" s="51">
        <f t="shared" si="3"/>
        <v>0</v>
      </c>
    </row>
    <row r="128" spans="1:6" ht="30" customHeight="1" x14ac:dyDescent="0.35">
      <c r="A128" s="30">
        <v>121</v>
      </c>
      <c r="B128" s="50"/>
      <c r="C128" s="49"/>
      <c r="D128" s="50">
        <f t="shared" si="2"/>
        <v>0</v>
      </c>
      <c r="E128" s="49"/>
      <c r="F128" s="51">
        <f t="shared" si="3"/>
        <v>0</v>
      </c>
    </row>
    <row r="129" spans="1:6" ht="30" customHeight="1" x14ac:dyDescent="0.35">
      <c r="A129" s="30">
        <v>122</v>
      </c>
      <c r="B129" s="50"/>
      <c r="C129" s="49"/>
      <c r="D129" s="50">
        <f t="shared" si="2"/>
        <v>0</v>
      </c>
      <c r="E129" s="49"/>
      <c r="F129" s="51">
        <f t="shared" si="3"/>
        <v>0</v>
      </c>
    </row>
    <row r="130" spans="1:6" ht="30" customHeight="1" x14ac:dyDescent="0.35">
      <c r="A130" s="30">
        <v>123</v>
      </c>
      <c r="B130" s="50"/>
      <c r="C130" s="49"/>
      <c r="D130" s="50">
        <f t="shared" si="2"/>
        <v>0</v>
      </c>
      <c r="E130" s="49"/>
      <c r="F130" s="51">
        <f t="shared" si="3"/>
        <v>0</v>
      </c>
    </row>
    <row r="131" spans="1:6" ht="30" customHeight="1" x14ac:dyDescent="0.35">
      <c r="A131" s="30">
        <v>124</v>
      </c>
      <c r="B131" s="50"/>
      <c r="C131" s="49"/>
      <c r="D131" s="50">
        <f t="shared" si="2"/>
        <v>0</v>
      </c>
      <c r="E131" s="49"/>
      <c r="F131" s="51">
        <f t="shared" si="3"/>
        <v>0</v>
      </c>
    </row>
    <row r="132" spans="1:6" ht="30" customHeight="1" x14ac:dyDescent="0.35">
      <c r="A132" s="30">
        <v>125</v>
      </c>
      <c r="B132" s="50"/>
      <c r="C132" s="49"/>
      <c r="D132" s="50">
        <f t="shared" si="2"/>
        <v>0</v>
      </c>
      <c r="E132" s="49"/>
      <c r="F132" s="51">
        <f t="shared" si="3"/>
        <v>0</v>
      </c>
    </row>
    <row r="133" spans="1:6" ht="30" customHeight="1" x14ac:dyDescent="0.35">
      <c r="A133" s="30">
        <v>126</v>
      </c>
      <c r="B133" s="50"/>
      <c r="C133" s="49"/>
      <c r="D133" s="50">
        <f t="shared" si="2"/>
        <v>0</v>
      </c>
      <c r="E133" s="49"/>
      <c r="F133" s="51">
        <f t="shared" si="3"/>
        <v>0</v>
      </c>
    </row>
    <row r="134" spans="1:6" ht="30" customHeight="1" x14ac:dyDescent="0.35">
      <c r="A134" s="30">
        <v>127</v>
      </c>
      <c r="B134" s="50"/>
      <c r="C134" s="49"/>
      <c r="D134" s="50">
        <f t="shared" si="2"/>
        <v>0</v>
      </c>
      <c r="E134" s="49"/>
      <c r="F134" s="51">
        <f t="shared" si="3"/>
        <v>0</v>
      </c>
    </row>
    <row r="135" spans="1:6" ht="30" customHeight="1" x14ac:dyDescent="0.35">
      <c r="A135" s="30">
        <v>128</v>
      </c>
      <c r="B135" s="50"/>
      <c r="C135" s="49"/>
      <c r="D135" s="50">
        <f t="shared" si="2"/>
        <v>0</v>
      </c>
      <c r="E135" s="49"/>
      <c r="F135" s="51">
        <f t="shared" si="3"/>
        <v>0</v>
      </c>
    </row>
    <row r="136" spans="1:6" ht="30" customHeight="1" x14ac:dyDescent="0.35">
      <c r="A136" s="30">
        <v>129</v>
      </c>
      <c r="B136" s="50"/>
      <c r="C136" s="49"/>
      <c r="D136" s="50">
        <f t="shared" si="2"/>
        <v>0</v>
      </c>
      <c r="E136" s="49"/>
      <c r="F136" s="51">
        <f t="shared" si="3"/>
        <v>0</v>
      </c>
    </row>
    <row r="137" spans="1:6" ht="30" customHeight="1" x14ac:dyDescent="0.35">
      <c r="A137" s="30">
        <v>130</v>
      </c>
      <c r="B137" s="50"/>
      <c r="C137" s="49"/>
      <c r="D137" s="50">
        <f t="shared" ref="D137:D187" si="4">B137-C137</f>
        <v>0</v>
      </c>
      <c r="E137" s="49"/>
      <c r="F137" s="51">
        <f t="shared" ref="F137:F187" si="5">D137+E137</f>
        <v>0</v>
      </c>
    </row>
    <row r="138" spans="1:6" ht="30" customHeight="1" x14ac:dyDescent="0.35">
      <c r="A138" s="30">
        <v>131</v>
      </c>
      <c r="B138" s="50"/>
      <c r="C138" s="49"/>
      <c r="D138" s="50">
        <f t="shared" si="4"/>
        <v>0</v>
      </c>
      <c r="E138" s="49"/>
      <c r="F138" s="51">
        <f t="shared" si="5"/>
        <v>0</v>
      </c>
    </row>
    <row r="139" spans="1:6" ht="30" customHeight="1" x14ac:dyDescent="0.35">
      <c r="A139" s="30">
        <v>132</v>
      </c>
      <c r="B139" s="50"/>
      <c r="C139" s="49"/>
      <c r="D139" s="50">
        <f t="shared" si="4"/>
        <v>0</v>
      </c>
      <c r="E139" s="49"/>
      <c r="F139" s="51">
        <f t="shared" si="5"/>
        <v>0</v>
      </c>
    </row>
    <row r="140" spans="1:6" ht="30" customHeight="1" x14ac:dyDescent="0.35">
      <c r="A140" s="30">
        <v>133</v>
      </c>
      <c r="B140" s="50"/>
      <c r="C140" s="49"/>
      <c r="D140" s="50">
        <f t="shared" si="4"/>
        <v>0</v>
      </c>
      <c r="E140" s="49"/>
      <c r="F140" s="51">
        <f t="shared" si="5"/>
        <v>0</v>
      </c>
    </row>
    <row r="141" spans="1:6" ht="30" customHeight="1" x14ac:dyDescent="0.35">
      <c r="A141" s="30">
        <v>134</v>
      </c>
      <c r="B141" s="50"/>
      <c r="C141" s="49"/>
      <c r="D141" s="50">
        <f t="shared" si="4"/>
        <v>0</v>
      </c>
      <c r="E141" s="49"/>
      <c r="F141" s="51">
        <f t="shared" si="5"/>
        <v>0</v>
      </c>
    </row>
    <row r="142" spans="1:6" ht="30" customHeight="1" x14ac:dyDescent="0.35">
      <c r="A142" s="30">
        <v>135</v>
      </c>
      <c r="B142" s="50"/>
      <c r="C142" s="49"/>
      <c r="D142" s="50">
        <f t="shared" si="4"/>
        <v>0</v>
      </c>
      <c r="E142" s="49"/>
      <c r="F142" s="51">
        <f t="shared" si="5"/>
        <v>0</v>
      </c>
    </row>
    <row r="143" spans="1:6" ht="30" customHeight="1" x14ac:dyDescent="0.35">
      <c r="A143" s="30">
        <v>136</v>
      </c>
      <c r="B143" s="50"/>
      <c r="C143" s="49"/>
      <c r="D143" s="50">
        <f t="shared" si="4"/>
        <v>0</v>
      </c>
      <c r="E143" s="49"/>
      <c r="F143" s="51">
        <f t="shared" si="5"/>
        <v>0</v>
      </c>
    </row>
    <row r="144" spans="1:6" ht="30" customHeight="1" x14ac:dyDescent="0.35">
      <c r="A144" s="30">
        <v>137</v>
      </c>
      <c r="B144" s="50"/>
      <c r="C144" s="49"/>
      <c r="D144" s="50">
        <f t="shared" si="4"/>
        <v>0</v>
      </c>
      <c r="E144" s="49"/>
      <c r="F144" s="51">
        <f t="shared" si="5"/>
        <v>0</v>
      </c>
    </row>
    <row r="145" spans="1:6" ht="30" customHeight="1" x14ac:dyDescent="0.35">
      <c r="A145" s="30">
        <v>138</v>
      </c>
      <c r="B145" s="50"/>
      <c r="C145" s="49"/>
      <c r="D145" s="50">
        <f t="shared" si="4"/>
        <v>0</v>
      </c>
      <c r="E145" s="49"/>
      <c r="F145" s="51">
        <f t="shared" si="5"/>
        <v>0</v>
      </c>
    </row>
    <row r="146" spans="1:6" ht="30" customHeight="1" x14ac:dyDescent="0.35">
      <c r="A146" s="30">
        <v>139</v>
      </c>
      <c r="B146" s="50"/>
      <c r="C146" s="49"/>
      <c r="D146" s="50">
        <f t="shared" si="4"/>
        <v>0</v>
      </c>
      <c r="E146" s="49"/>
      <c r="F146" s="51">
        <f t="shared" si="5"/>
        <v>0</v>
      </c>
    </row>
    <row r="147" spans="1:6" ht="30" customHeight="1" x14ac:dyDescent="0.35">
      <c r="A147" s="30">
        <v>140</v>
      </c>
      <c r="B147" s="50"/>
      <c r="C147" s="49"/>
      <c r="D147" s="50">
        <f t="shared" si="4"/>
        <v>0</v>
      </c>
      <c r="E147" s="49"/>
      <c r="F147" s="51">
        <f t="shared" si="5"/>
        <v>0</v>
      </c>
    </row>
    <row r="148" spans="1:6" ht="30" customHeight="1" x14ac:dyDescent="0.35">
      <c r="A148" s="30">
        <v>141</v>
      </c>
      <c r="B148" s="50"/>
      <c r="C148" s="49"/>
      <c r="D148" s="50">
        <f t="shared" si="4"/>
        <v>0</v>
      </c>
      <c r="E148" s="49"/>
      <c r="F148" s="51">
        <f t="shared" si="5"/>
        <v>0</v>
      </c>
    </row>
    <row r="149" spans="1:6" ht="30" customHeight="1" x14ac:dyDescent="0.35">
      <c r="A149" s="30">
        <v>142</v>
      </c>
      <c r="B149" s="50"/>
      <c r="C149" s="49"/>
      <c r="D149" s="50">
        <f t="shared" si="4"/>
        <v>0</v>
      </c>
      <c r="E149" s="49"/>
      <c r="F149" s="51">
        <f t="shared" si="5"/>
        <v>0</v>
      </c>
    </row>
    <row r="150" spans="1:6" ht="30" customHeight="1" x14ac:dyDescent="0.35">
      <c r="A150" s="30">
        <v>143</v>
      </c>
      <c r="B150" s="50"/>
      <c r="C150" s="49"/>
      <c r="D150" s="50">
        <f t="shared" si="4"/>
        <v>0</v>
      </c>
      <c r="E150" s="49"/>
      <c r="F150" s="51">
        <f t="shared" si="5"/>
        <v>0</v>
      </c>
    </row>
    <row r="151" spans="1:6" ht="30" customHeight="1" x14ac:dyDescent="0.35">
      <c r="A151" s="30">
        <v>144</v>
      </c>
      <c r="B151" s="50"/>
      <c r="C151" s="49"/>
      <c r="D151" s="50">
        <f t="shared" si="4"/>
        <v>0</v>
      </c>
      <c r="E151" s="49"/>
      <c r="F151" s="51">
        <f t="shared" si="5"/>
        <v>0</v>
      </c>
    </row>
    <row r="152" spans="1:6" ht="30" customHeight="1" x14ac:dyDescent="0.35">
      <c r="A152" s="30">
        <v>145</v>
      </c>
      <c r="B152" s="50"/>
      <c r="C152" s="49"/>
      <c r="D152" s="50">
        <f t="shared" si="4"/>
        <v>0</v>
      </c>
      <c r="E152" s="49"/>
      <c r="F152" s="51">
        <f t="shared" si="5"/>
        <v>0</v>
      </c>
    </row>
    <row r="153" spans="1:6" ht="30" customHeight="1" x14ac:dyDescent="0.35">
      <c r="A153" s="30">
        <v>146</v>
      </c>
      <c r="B153" s="50"/>
      <c r="C153" s="49"/>
      <c r="D153" s="50">
        <f t="shared" si="4"/>
        <v>0</v>
      </c>
      <c r="E153" s="49"/>
      <c r="F153" s="51">
        <f t="shared" si="5"/>
        <v>0</v>
      </c>
    </row>
    <row r="154" spans="1:6" ht="30" customHeight="1" x14ac:dyDescent="0.35">
      <c r="A154" s="30">
        <v>147</v>
      </c>
      <c r="B154" s="50"/>
      <c r="C154" s="49"/>
      <c r="D154" s="50">
        <f t="shared" si="4"/>
        <v>0</v>
      </c>
      <c r="E154" s="49"/>
      <c r="F154" s="51">
        <f t="shared" si="5"/>
        <v>0</v>
      </c>
    </row>
    <row r="155" spans="1:6" ht="30" customHeight="1" x14ac:dyDescent="0.35">
      <c r="A155" s="30">
        <v>148</v>
      </c>
      <c r="B155" s="50"/>
      <c r="C155" s="49"/>
      <c r="D155" s="50">
        <f t="shared" si="4"/>
        <v>0</v>
      </c>
      <c r="E155" s="49"/>
      <c r="F155" s="51">
        <f t="shared" si="5"/>
        <v>0</v>
      </c>
    </row>
    <row r="156" spans="1:6" ht="30" customHeight="1" x14ac:dyDescent="0.35">
      <c r="A156" s="30">
        <v>149</v>
      </c>
      <c r="B156" s="50"/>
      <c r="C156" s="49"/>
      <c r="D156" s="50">
        <f t="shared" si="4"/>
        <v>0</v>
      </c>
      <c r="E156" s="49"/>
      <c r="F156" s="51">
        <f t="shared" si="5"/>
        <v>0</v>
      </c>
    </row>
    <row r="157" spans="1:6" ht="30" customHeight="1" x14ac:dyDescent="0.35">
      <c r="A157" s="30">
        <v>150</v>
      </c>
      <c r="B157" s="50"/>
      <c r="C157" s="49"/>
      <c r="D157" s="50">
        <f t="shared" si="4"/>
        <v>0</v>
      </c>
      <c r="E157" s="49"/>
      <c r="F157" s="51">
        <f t="shared" si="5"/>
        <v>0</v>
      </c>
    </row>
    <row r="158" spans="1:6" ht="30" customHeight="1" x14ac:dyDescent="0.35">
      <c r="A158" s="30">
        <v>151</v>
      </c>
      <c r="B158" s="50"/>
      <c r="C158" s="49"/>
      <c r="D158" s="50">
        <f t="shared" si="4"/>
        <v>0</v>
      </c>
      <c r="E158" s="49"/>
      <c r="F158" s="51">
        <f t="shared" si="5"/>
        <v>0</v>
      </c>
    </row>
    <row r="159" spans="1:6" ht="30" customHeight="1" x14ac:dyDescent="0.35">
      <c r="A159" s="30">
        <v>152</v>
      </c>
      <c r="B159" s="50"/>
      <c r="C159" s="49"/>
      <c r="D159" s="50">
        <f t="shared" si="4"/>
        <v>0</v>
      </c>
      <c r="E159" s="49"/>
      <c r="F159" s="51">
        <f t="shared" si="5"/>
        <v>0</v>
      </c>
    </row>
    <row r="160" spans="1:6" ht="30" customHeight="1" x14ac:dyDescent="0.35">
      <c r="A160" s="30">
        <v>153</v>
      </c>
      <c r="B160" s="50"/>
      <c r="C160" s="49"/>
      <c r="D160" s="50">
        <f t="shared" si="4"/>
        <v>0</v>
      </c>
      <c r="E160" s="49"/>
      <c r="F160" s="51">
        <f t="shared" si="5"/>
        <v>0</v>
      </c>
    </row>
    <row r="161" spans="1:6" ht="30" customHeight="1" x14ac:dyDescent="0.35">
      <c r="A161" s="30">
        <v>154</v>
      </c>
      <c r="B161" s="50"/>
      <c r="C161" s="49"/>
      <c r="D161" s="50">
        <f t="shared" si="4"/>
        <v>0</v>
      </c>
      <c r="E161" s="49"/>
      <c r="F161" s="51">
        <f t="shared" si="5"/>
        <v>0</v>
      </c>
    </row>
    <row r="162" spans="1:6" ht="30" customHeight="1" x14ac:dyDescent="0.35">
      <c r="A162" s="30">
        <v>155</v>
      </c>
      <c r="B162" s="50"/>
      <c r="C162" s="49"/>
      <c r="D162" s="50">
        <f t="shared" si="4"/>
        <v>0</v>
      </c>
      <c r="E162" s="49"/>
      <c r="F162" s="51">
        <f t="shared" si="5"/>
        <v>0</v>
      </c>
    </row>
    <row r="163" spans="1:6" ht="30" customHeight="1" x14ac:dyDescent="0.35">
      <c r="A163" s="30">
        <v>156</v>
      </c>
      <c r="B163" s="50"/>
      <c r="C163" s="49"/>
      <c r="D163" s="50">
        <f t="shared" si="4"/>
        <v>0</v>
      </c>
      <c r="E163" s="49"/>
      <c r="F163" s="51">
        <f t="shared" si="5"/>
        <v>0</v>
      </c>
    </row>
    <row r="164" spans="1:6" ht="30" customHeight="1" x14ac:dyDescent="0.35">
      <c r="A164" s="30">
        <v>157</v>
      </c>
      <c r="B164" s="50"/>
      <c r="C164" s="49"/>
      <c r="D164" s="50">
        <f t="shared" si="4"/>
        <v>0</v>
      </c>
      <c r="E164" s="49"/>
      <c r="F164" s="51">
        <f t="shared" si="5"/>
        <v>0</v>
      </c>
    </row>
    <row r="165" spans="1:6" ht="30" customHeight="1" x14ac:dyDescent="0.35">
      <c r="A165" s="30">
        <v>158</v>
      </c>
      <c r="B165" s="50"/>
      <c r="C165" s="49"/>
      <c r="D165" s="50">
        <f t="shared" si="4"/>
        <v>0</v>
      </c>
      <c r="E165" s="49"/>
      <c r="F165" s="51">
        <f t="shared" si="5"/>
        <v>0</v>
      </c>
    </row>
    <row r="166" spans="1:6" ht="30" customHeight="1" x14ac:dyDescent="0.35">
      <c r="A166" s="30">
        <v>159</v>
      </c>
      <c r="B166" s="50"/>
      <c r="C166" s="49"/>
      <c r="D166" s="50">
        <f t="shared" si="4"/>
        <v>0</v>
      </c>
      <c r="E166" s="49"/>
      <c r="F166" s="51">
        <f t="shared" si="5"/>
        <v>0</v>
      </c>
    </row>
    <row r="167" spans="1:6" ht="30" customHeight="1" x14ac:dyDescent="0.35">
      <c r="A167" s="30">
        <v>160</v>
      </c>
      <c r="B167" s="50"/>
      <c r="C167" s="49"/>
      <c r="D167" s="50">
        <f t="shared" si="4"/>
        <v>0</v>
      </c>
      <c r="E167" s="49"/>
      <c r="F167" s="51">
        <f t="shared" si="5"/>
        <v>0</v>
      </c>
    </row>
    <row r="168" spans="1:6" ht="30" customHeight="1" x14ac:dyDescent="0.35">
      <c r="A168" s="30">
        <v>161</v>
      </c>
      <c r="B168" s="50"/>
      <c r="C168" s="49"/>
      <c r="D168" s="50">
        <f t="shared" si="4"/>
        <v>0</v>
      </c>
      <c r="E168" s="49"/>
      <c r="F168" s="51">
        <f t="shared" si="5"/>
        <v>0</v>
      </c>
    </row>
    <row r="169" spans="1:6" ht="30" customHeight="1" x14ac:dyDescent="0.35">
      <c r="A169" s="30">
        <v>162</v>
      </c>
      <c r="B169" s="50"/>
      <c r="C169" s="49"/>
      <c r="D169" s="50">
        <f t="shared" si="4"/>
        <v>0</v>
      </c>
      <c r="E169" s="49"/>
      <c r="F169" s="51">
        <f t="shared" si="5"/>
        <v>0</v>
      </c>
    </row>
    <row r="170" spans="1:6" ht="30" customHeight="1" x14ac:dyDescent="0.35">
      <c r="A170" s="30">
        <v>163</v>
      </c>
      <c r="B170" s="50"/>
      <c r="C170" s="49"/>
      <c r="D170" s="50">
        <f t="shared" si="4"/>
        <v>0</v>
      </c>
      <c r="E170" s="49"/>
      <c r="F170" s="51">
        <f t="shared" si="5"/>
        <v>0</v>
      </c>
    </row>
    <row r="171" spans="1:6" ht="30" customHeight="1" x14ac:dyDescent="0.35">
      <c r="A171" s="30">
        <v>164</v>
      </c>
      <c r="B171" s="50"/>
      <c r="C171" s="49"/>
      <c r="D171" s="50">
        <f t="shared" si="4"/>
        <v>0</v>
      </c>
      <c r="E171" s="49"/>
      <c r="F171" s="51">
        <f t="shared" si="5"/>
        <v>0</v>
      </c>
    </row>
    <row r="172" spans="1:6" ht="30" customHeight="1" x14ac:dyDescent="0.35">
      <c r="A172" s="30">
        <v>165</v>
      </c>
      <c r="B172" s="50"/>
      <c r="C172" s="49"/>
      <c r="D172" s="50">
        <f t="shared" si="4"/>
        <v>0</v>
      </c>
      <c r="E172" s="49"/>
      <c r="F172" s="51">
        <f t="shared" si="5"/>
        <v>0</v>
      </c>
    </row>
    <row r="173" spans="1:6" ht="30" customHeight="1" x14ac:dyDescent="0.35">
      <c r="A173" s="30">
        <v>166</v>
      </c>
      <c r="B173" s="50"/>
      <c r="C173" s="49"/>
      <c r="D173" s="50">
        <f t="shared" si="4"/>
        <v>0</v>
      </c>
      <c r="E173" s="49"/>
      <c r="F173" s="51">
        <f t="shared" si="5"/>
        <v>0</v>
      </c>
    </row>
    <row r="174" spans="1:6" ht="30" customHeight="1" x14ac:dyDescent="0.35">
      <c r="A174" s="30">
        <v>167</v>
      </c>
      <c r="B174" s="50"/>
      <c r="C174" s="49"/>
      <c r="D174" s="50">
        <f t="shared" si="4"/>
        <v>0</v>
      </c>
      <c r="E174" s="49"/>
      <c r="F174" s="51">
        <f t="shared" si="5"/>
        <v>0</v>
      </c>
    </row>
    <row r="175" spans="1:6" ht="30" customHeight="1" x14ac:dyDescent="0.35">
      <c r="A175" s="30">
        <v>168</v>
      </c>
      <c r="B175" s="50"/>
      <c r="C175" s="49"/>
      <c r="D175" s="50">
        <f t="shared" si="4"/>
        <v>0</v>
      </c>
      <c r="E175" s="49"/>
      <c r="F175" s="51">
        <f t="shared" si="5"/>
        <v>0</v>
      </c>
    </row>
    <row r="176" spans="1:6" ht="30" customHeight="1" x14ac:dyDescent="0.35">
      <c r="A176" s="30">
        <v>169</v>
      </c>
      <c r="B176" s="50"/>
      <c r="C176" s="49"/>
      <c r="D176" s="50">
        <f t="shared" si="4"/>
        <v>0</v>
      </c>
      <c r="E176" s="49"/>
      <c r="F176" s="51">
        <f t="shared" si="5"/>
        <v>0</v>
      </c>
    </row>
    <row r="177" spans="1:6" ht="30" customHeight="1" x14ac:dyDescent="0.35">
      <c r="A177" s="30">
        <v>170</v>
      </c>
      <c r="B177" s="50"/>
      <c r="C177" s="49"/>
      <c r="D177" s="50">
        <f t="shared" si="4"/>
        <v>0</v>
      </c>
      <c r="E177" s="49"/>
      <c r="F177" s="51">
        <f t="shared" si="5"/>
        <v>0</v>
      </c>
    </row>
    <row r="178" spans="1:6" ht="30" customHeight="1" x14ac:dyDescent="0.35">
      <c r="A178" s="30">
        <v>171</v>
      </c>
      <c r="B178" s="50"/>
      <c r="C178" s="49"/>
      <c r="D178" s="50">
        <f t="shared" si="4"/>
        <v>0</v>
      </c>
      <c r="E178" s="49"/>
      <c r="F178" s="51">
        <f t="shared" si="5"/>
        <v>0</v>
      </c>
    </row>
    <row r="179" spans="1:6" ht="30" customHeight="1" x14ac:dyDescent="0.35">
      <c r="A179" s="30">
        <v>172</v>
      </c>
      <c r="B179" s="50"/>
      <c r="C179" s="49"/>
      <c r="D179" s="50">
        <f t="shared" si="4"/>
        <v>0</v>
      </c>
      <c r="E179" s="49"/>
      <c r="F179" s="51">
        <f t="shared" si="5"/>
        <v>0</v>
      </c>
    </row>
    <row r="180" spans="1:6" ht="30" customHeight="1" x14ac:dyDescent="0.35">
      <c r="A180" s="30">
        <v>173</v>
      </c>
      <c r="B180" s="50"/>
      <c r="C180" s="49"/>
      <c r="D180" s="50">
        <f t="shared" si="4"/>
        <v>0</v>
      </c>
      <c r="E180" s="49"/>
      <c r="F180" s="51">
        <f t="shared" si="5"/>
        <v>0</v>
      </c>
    </row>
    <row r="181" spans="1:6" ht="30" customHeight="1" x14ac:dyDescent="0.35">
      <c r="A181" s="30">
        <v>174</v>
      </c>
      <c r="B181" s="50"/>
      <c r="C181" s="49"/>
      <c r="D181" s="50">
        <f t="shared" si="4"/>
        <v>0</v>
      </c>
      <c r="E181" s="49"/>
      <c r="F181" s="51">
        <f t="shared" si="5"/>
        <v>0</v>
      </c>
    </row>
    <row r="182" spans="1:6" ht="30" customHeight="1" x14ac:dyDescent="0.35">
      <c r="A182" s="30">
        <v>175</v>
      </c>
      <c r="B182" s="50"/>
      <c r="C182" s="49"/>
      <c r="D182" s="50">
        <f t="shared" si="4"/>
        <v>0</v>
      </c>
      <c r="E182" s="49"/>
      <c r="F182" s="51">
        <f t="shared" si="5"/>
        <v>0</v>
      </c>
    </row>
    <row r="183" spans="1:6" ht="30" customHeight="1" x14ac:dyDescent="0.35">
      <c r="A183" s="30">
        <v>176</v>
      </c>
      <c r="B183" s="50"/>
      <c r="C183" s="49"/>
      <c r="D183" s="50">
        <f t="shared" si="4"/>
        <v>0</v>
      </c>
      <c r="E183" s="49"/>
      <c r="F183" s="51">
        <f t="shared" si="5"/>
        <v>0</v>
      </c>
    </row>
    <row r="184" spans="1:6" ht="30" customHeight="1" x14ac:dyDescent="0.35">
      <c r="A184" s="30">
        <v>177</v>
      </c>
      <c r="B184" s="50"/>
      <c r="C184" s="49"/>
      <c r="D184" s="50">
        <f t="shared" si="4"/>
        <v>0</v>
      </c>
      <c r="E184" s="49"/>
      <c r="F184" s="51">
        <f t="shared" si="5"/>
        <v>0</v>
      </c>
    </row>
    <row r="185" spans="1:6" ht="30" customHeight="1" x14ac:dyDescent="0.35">
      <c r="A185" s="30">
        <v>178</v>
      </c>
      <c r="B185" s="50"/>
      <c r="C185" s="49"/>
      <c r="D185" s="50">
        <f t="shared" si="4"/>
        <v>0</v>
      </c>
      <c r="E185" s="49"/>
      <c r="F185" s="51">
        <f t="shared" si="5"/>
        <v>0</v>
      </c>
    </row>
    <row r="186" spans="1:6" ht="30" customHeight="1" x14ac:dyDescent="0.35">
      <c r="A186" s="30">
        <v>179</v>
      </c>
      <c r="B186" s="50"/>
      <c r="C186" s="49"/>
      <c r="D186" s="50">
        <f t="shared" si="4"/>
        <v>0</v>
      </c>
      <c r="E186" s="49"/>
      <c r="F186" s="51">
        <f t="shared" si="5"/>
        <v>0</v>
      </c>
    </row>
    <row r="187" spans="1:6" ht="30" customHeight="1" x14ac:dyDescent="0.35">
      <c r="A187" s="31">
        <v>180</v>
      </c>
      <c r="B187" s="50"/>
      <c r="C187" s="49"/>
      <c r="D187" s="50">
        <f t="shared" si="4"/>
        <v>0</v>
      </c>
      <c r="E187" s="49"/>
      <c r="F187" s="51">
        <f t="shared" si="5"/>
        <v>0</v>
      </c>
    </row>
    <row r="188" spans="1:6" ht="30" customHeight="1" x14ac:dyDescent="0.35">
      <c r="C188" s="49"/>
    </row>
    <row r="189" spans="1:6" ht="30" customHeight="1" x14ac:dyDescent="0.35">
      <c r="C189" s="49"/>
    </row>
  </sheetData>
  <mergeCells count="5">
    <mergeCell ref="A1:E1"/>
    <mergeCell ref="A2:B2"/>
    <mergeCell ref="A3:B3"/>
    <mergeCell ref="A4:B4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 (TIME VALUE &amp; LOAN)</vt:lpstr>
      <vt:lpstr>Amortisation Table</vt:lpstr>
      <vt:lpstr>DATA (INTEREST RATE)</vt:lpstr>
      <vt:lpstr>DATA (BONDS)</vt:lpstr>
      <vt:lpstr>CASE#1-AMORTIZATION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 Rani</dc:creator>
  <cp:lastModifiedBy>Asha</cp:lastModifiedBy>
  <dcterms:created xsi:type="dcterms:W3CDTF">2011-05-27T03:47:41Z</dcterms:created>
  <dcterms:modified xsi:type="dcterms:W3CDTF">2020-05-01T09:01:23Z</dcterms:modified>
</cp:coreProperties>
</file>